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240" yWindow="120" windowWidth="14940" windowHeight="9225"/>
  </bookViews>
  <sheets>
    <sheet name="Intro" sheetId="7" r:id="rId1"/>
    <sheet name="Assumptions" sheetId="1" r:id="rId2"/>
    <sheet name="Inputs" sheetId="2" r:id="rId3"/>
    <sheet name="Summary" sheetId="3" r:id="rId4"/>
    <sheet name="Labels" sheetId="4" r:id="rId5"/>
  </sheets>
  <definedNames>
    <definedName name="_xlnm.Print_Area" localSheetId="0">Intro!$A$1:$A$72</definedName>
    <definedName name="_xlnm.Print_Titles" localSheetId="0">Intro!$1:$4</definedName>
  </definedNames>
  <calcPr calcId="125725"/>
</workbook>
</file>

<file path=xl/calcChain.xml><?xml version="1.0" encoding="utf-8"?>
<calcChain xmlns="http://schemas.openxmlformats.org/spreadsheetml/2006/main">
  <c r="A1" i="1"/>
  <c r="A2"/>
  <c r="A3"/>
  <c r="A4"/>
  <c r="A5"/>
  <c r="A6"/>
  <c r="A7"/>
  <c r="A8"/>
  <c r="A9"/>
  <c r="A10"/>
  <c r="A11"/>
  <c r="A12"/>
  <c r="A13"/>
  <c r="A14"/>
  <c r="A15"/>
  <c r="A1" i="2"/>
  <c r="A2"/>
  <c r="A3"/>
  <c r="A4"/>
  <c r="A5"/>
  <c r="A6"/>
  <c r="A7"/>
  <c r="C7"/>
  <c r="A9"/>
  <c r="A10"/>
  <c r="A11"/>
  <c r="B11"/>
  <c r="B12"/>
  <c r="B13"/>
  <c r="B14"/>
  <c r="A16"/>
  <c r="B16"/>
  <c r="B17"/>
  <c r="A19"/>
  <c r="A22"/>
  <c r="A23"/>
  <c r="A24"/>
  <c r="B24"/>
  <c r="B25"/>
  <c r="B26"/>
  <c r="B27"/>
  <c r="A29"/>
  <c r="A31"/>
  <c r="A32"/>
  <c r="B32"/>
  <c r="A34"/>
  <c r="B34"/>
  <c r="B35"/>
  <c r="A37"/>
  <c r="B37"/>
  <c r="B38"/>
  <c r="A40"/>
  <c r="B40"/>
  <c r="B41"/>
  <c r="A43"/>
  <c r="B43"/>
  <c r="B44"/>
  <c r="A46"/>
  <c r="A47"/>
  <c r="B47"/>
  <c r="B48"/>
  <c r="A50"/>
  <c r="A52"/>
  <c r="A55"/>
  <c r="A56"/>
  <c r="C57"/>
  <c r="D57"/>
  <c r="A58"/>
  <c r="A59"/>
  <c r="A60"/>
  <c r="A61"/>
  <c r="A63"/>
  <c r="B63"/>
  <c r="B64"/>
  <c r="B65"/>
  <c r="B66"/>
  <c r="A68"/>
  <c r="B68"/>
  <c r="B69"/>
  <c r="B70"/>
  <c r="A1" i="3"/>
  <c r="A2"/>
  <c r="A3"/>
  <c r="A4"/>
  <c r="B4"/>
  <c r="A5"/>
  <c r="B5"/>
  <c r="A7"/>
  <c r="A8"/>
  <c r="A9"/>
  <c r="A10"/>
  <c r="B10"/>
  <c r="A11"/>
  <c r="B11"/>
  <c r="A12"/>
  <c r="B12"/>
  <c r="A13"/>
  <c r="B13"/>
  <c r="A14"/>
  <c r="B14"/>
  <c r="B74" s="1"/>
  <c r="A16"/>
  <c r="A17"/>
  <c r="B17"/>
  <c r="A18"/>
  <c r="B18"/>
  <c r="A19"/>
  <c r="B19"/>
  <c r="A21"/>
  <c r="B21"/>
  <c r="A24"/>
  <c r="A25"/>
  <c r="A26"/>
  <c r="A27"/>
  <c r="B27"/>
  <c r="A28"/>
  <c r="B28"/>
  <c r="A29"/>
  <c r="B29"/>
  <c r="A30"/>
  <c r="B30"/>
  <c r="A31"/>
  <c r="B31"/>
  <c r="B80" s="1"/>
  <c r="A33"/>
  <c r="B33"/>
  <c r="A35"/>
  <c r="A36"/>
  <c r="A37"/>
  <c r="B37"/>
  <c r="A38"/>
  <c r="B38"/>
  <c r="B82" s="1"/>
  <c r="A40"/>
  <c r="A41"/>
  <c r="B41"/>
  <c r="A42"/>
  <c r="B42"/>
  <c r="A43"/>
  <c r="B43"/>
  <c r="A45"/>
  <c r="A46"/>
  <c r="B46"/>
  <c r="A47"/>
  <c r="B47"/>
  <c r="A48"/>
  <c r="B48"/>
  <c r="B87" s="1"/>
  <c r="A50"/>
  <c r="A51"/>
  <c r="B51"/>
  <c r="A52"/>
  <c r="B52"/>
  <c r="A53"/>
  <c r="B53"/>
  <c r="B88" s="1"/>
  <c r="A55"/>
  <c r="A56"/>
  <c r="B56"/>
  <c r="A57"/>
  <c r="B57"/>
  <c r="A58"/>
  <c r="B58"/>
  <c r="B89" s="1"/>
  <c r="A60"/>
  <c r="A61"/>
  <c r="A62"/>
  <c r="B62"/>
  <c r="A63"/>
  <c r="B63"/>
  <c r="A64"/>
  <c r="B64"/>
  <c r="B90" s="1"/>
  <c r="A66"/>
  <c r="B66"/>
  <c r="A68"/>
  <c r="B68"/>
  <c r="A71"/>
  <c r="A72"/>
  <c r="A73"/>
  <c r="A74"/>
  <c r="A75"/>
  <c r="B75"/>
  <c r="A76"/>
  <c r="B76"/>
  <c r="A77"/>
  <c r="A79"/>
  <c r="A80"/>
  <c r="A81"/>
  <c r="B81"/>
  <c r="A82"/>
  <c r="A83"/>
  <c r="A84"/>
  <c r="B84"/>
  <c r="A85"/>
  <c r="B85"/>
  <c r="A86"/>
  <c r="B86"/>
  <c r="A87"/>
  <c r="A88"/>
  <c r="A89"/>
  <c r="A90"/>
  <c r="A91"/>
  <c r="B91"/>
  <c r="A92"/>
  <c r="B92"/>
  <c r="A94"/>
  <c r="A95"/>
  <c r="B95"/>
  <c r="A96"/>
  <c r="B96"/>
  <c r="A99"/>
  <c r="A100"/>
  <c r="B101"/>
  <c r="C101"/>
  <c r="A102"/>
  <c r="B102"/>
  <c r="C102"/>
  <c r="A103"/>
  <c r="B103"/>
  <c r="C103"/>
  <c r="A104"/>
  <c r="B104"/>
  <c r="C104"/>
  <c r="A105"/>
  <c r="B105"/>
  <c r="C105"/>
  <c r="A106"/>
  <c r="B106"/>
  <c r="A108"/>
  <c r="A109"/>
  <c r="B109"/>
  <c r="A110"/>
  <c r="B110"/>
  <c r="A111"/>
  <c r="B111"/>
  <c r="A112"/>
  <c r="B112"/>
  <c r="A114"/>
  <c r="A115"/>
  <c r="B115"/>
  <c r="A116"/>
  <c r="B116"/>
  <c r="A117"/>
  <c r="B117"/>
  <c r="A120"/>
  <c r="A121"/>
  <c r="A1" i="4"/>
  <c r="A2"/>
  <c r="A3"/>
  <c r="B77" i="3"/>
</calcChain>
</file>

<file path=xl/comments1.xml><?xml version="1.0" encoding="utf-8"?>
<comments xmlns="http://schemas.openxmlformats.org/spreadsheetml/2006/main">
  <authors>
    <author>VISTA$</author>
  </authors>
  <commentList>
    <comment ref="A4" authorId="0">
      <text>
        <r>
          <rPr>
            <b/>
            <sz val="8"/>
            <rFont val="Arial"/>
            <family val="2"/>
          </rPr>
          <t>A list of the assumptions provide for the sales
plan</t>
        </r>
      </text>
    </comment>
  </commentList>
</comments>
</file>

<file path=xl/comments2.xml><?xml version="1.0" encoding="utf-8"?>
<comments xmlns="http://schemas.openxmlformats.org/spreadsheetml/2006/main">
  <authors>
    <author>VISTA$</author>
  </authors>
  <commentList>
    <comment ref="A6" authorId="0">
      <text>
        <r>
          <rPr>
            <b/>
            <sz val="8"/>
            <rFont val="Arial"/>
            <family val="2"/>
          </rPr>
          <t>The name of the business or company to which the
plan refers
(variable Company_Name)</t>
        </r>
      </text>
    </comment>
    <comment ref="A7" authorId="0">
      <text>
        <r>
          <rPr>
            <b/>
            <sz val="8"/>
            <rFont val="Arial"/>
            <family val="2"/>
          </rPr>
          <t>The date of the plan
(variable Plan_Date)</t>
        </r>
      </text>
    </comment>
    <comment ref="A11" authorId="0">
      <text>
        <r>
          <rPr>
            <b/>
            <sz val="8"/>
            <rFont val="Arial"/>
            <family val="2"/>
          </rPr>
          <t>The amount of investment from each investor during
the startup
(variable Investment)</t>
        </r>
      </text>
    </comment>
    <comment ref="A16" authorId="0">
      <text>
        <r>
          <rPr>
            <b/>
            <sz val="8"/>
            <rFont val="Arial"/>
            <family val="2"/>
          </rPr>
          <t>Amounts of bank loans made to the business during
startup
(variable Loans_Bank)</t>
        </r>
      </text>
    </comment>
    <comment ref="A19" authorId="0">
      <text>
        <r>
          <rPr>
            <b/>
            <sz val="8"/>
            <rFont val="Arial"/>
            <family val="2"/>
          </rPr>
          <t>Amounts of other (non-bank) loans made to the
business during startup
(variable Loans_Other)</t>
        </r>
      </text>
    </comment>
    <comment ref="A24" authorId="0">
      <text>
        <r>
          <rPr>
            <b/>
            <sz val="8"/>
            <rFont val="Arial"/>
            <family val="2"/>
          </rPr>
          <t>Expense for real estate (except leasehold
improvements) incurred during startup
(variable Real_Estate_Exp)</t>
        </r>
      </text>
    </comment>
    <comment ref="A29" authorId="0">
      <text>
        <r>
          <rPr>
            <b/>
            <sz val="8"/>
            <rFont val="Arial"/>
            <family val="2"/>
          </rPr>
          <t>Remodeling expenses for leased premises
(variable Leasehold_Improvements)</t>
        </r>
      </text>
    </comment>
    <comment ref="A32" authorId="0">
      <text>
        <r>
          <rPr>
            <b/>
            <sz val="8"/>
            <rFont val="Arial"/>
            <family val="2"/>
          </rPr>
          <t>Initial cost of capital equipment incurred during
startup
(variable Cap_Equip_Initial_Cost)</t>
        </r>
      </text>
    </comment>
    <comment ref="A34" authorId="0">
      <text>
        <r>
          <rPr>
            <b/>
            <sz val="8"/>
            <rFont val="Arial"/>
            <family val="2"/>
          </rPr>
          <t>Cash deposits made on contingent future expenses.
These amounts are not yet expenses so they are
classified separately from startup expenses.</t>
        </r>
      </text>
    </comment>
    <comment ref="A37" authorId="0">
      <text>
        <r>
          <rPr>
            <b/>
            <sz val="8"/>
            <rFont val="Arial"/>
            <family val="2"/>
          </rPr>
          <t>Initial administrative expense incurred during
startup
(variable Admin_Expense)</t>
        </r>
      </text>
    </comment>
    <comment ref="A40" authorId="0">
      <text>
        <r>
          <rPr>
            <b/>
            <sz val="8"/>
            <rFont val="Arial"/>
            <family val="2"/>
          </rPr>
          <t>Initial inventory that must be paid for during
startup
(variable Inventory_Initial)</t>
        </r>
      </text>
    </comment>
    <comment ref="A43" authorId="0">
      <text>
        <r>
          <rPr>
            <b/>
            <sz val="8"/>
            <rFont val="Arial"/>
            <family val="2"/>
          </rPr>
          <t>Initial advertising and promotion incurred during
startup
(variable Advert_Promo_Exp_Init)</t>
        </r>
      </text>
    </comment>
    <comment ref="A47" authorId="0">
      <text>
        <r>
          <rPr>
            <b/>
            <sz val="8"/>
            <rFont val="Arial"/>
            <family val="2"/>
          </rPr>
          <t>Other startup expenses not covered elsewhere
(variable Expense_Other)</t>
        </r>
      </text>
    </comment>
    <comment ref="A50" authorId="0">
      <text>
        <r>
          <rPr>
            <b/>
            <sz val="8"/>
            <rFont val="Arial"/>
            <family val="2"/>
          </rPr>
          <t>Teh amount of cash held in reserve to cover
contingencies not included in the plan
(variable Reserve)</t>
        </r>
      </text>
    </comment>
    <comment ref="A52" authorId="0">
      <text>
        <r>
          <rPr>
            <b/>
            <sz val="8"/>
            <rFont val="Arial"/>
            <family val="2"/>
          </rPr>
          <t>Initial cash balances needed to manage cash flow.
This amount is calculated on the cash flow
worksheet.
(variable Working_Cash)</t>
        </r>
      </text>
    </comment>
    <comment ref="C57" authorId="0">
      <text>
        <r>
          <rPr>
            <b/>
            <sz val="8"/>
            <rFont val="Arial"/>
            <family val="2"/>
          </rPr>
          <t>Lower of cost and market value, for each asset
used as collateral for the loans
(variable Collateral_Value)</t>
        </r>
      </text>
    </comment>
    <comment ref="D57" authorId="0">
      <text>
        <r>
          <rPr>
            <b/>
            <sz val="8"/>
            <rFont val="Arial"/>
            <family val="2"/>
          </rPr>
          <t>Description of each asset used as collateral to
secure loans
(variable Collateral_Description)</t>
        </r>
      </text>
    </comment>
    <comment ref="A63" authorId="0">
      <text>
        <r>
          <rPr>
            <b/>
            <sz val="8"/>
            <rFont val="Arial"/>
            <family val="2"/>
          </rPr>
          <t>Indicates which investors are also guarantors of
loans
(variable Owner_Guarantors)</t>
        </r>
      </text>
    </comment>
    <comment ref="A68" authorId="0">
      <text>
        <r>
          <rPr>
            <b/>
            <sz val="8"/>
            <rFont val="Arial"/>
            <family val="2"/>
          </rPr>
          <t>Persons who guarantee loans made to the business
(variable Loan_Guarantors)</t>
        </r>
      </text>
    </comment>
  </commentList>
</comments>
</file>

<file path=xl/comments3.xml><?xml version="1.0" encoding="utf-8"?>
<comments xmlns="http://schemas.openxmlformats.org/spreadsheetml/2006/main">
  <authors>
    <author>VISTA$</author>
  </authors>
  <commentList>
    <comment ref="A4" authorId="0">
      <text>
        <r>
          <rPr>
            <b/>
            <sz val="8"/>
            <rFont val="Arial"/>
            <family val="2"/>
          </rPr>
          <t>The name of the business or company to which the
plan refers
(variable Company_Name)</t>
        </r>
      </text>
    </comment>
    <comment ref="A5" authorId="0">
      <text>
        <r>
          <rPr>
            <b/>
            <sz val="8"/>
            <rFont val="Arial"/>
            <family val="2"/>
          </rPr>
          <t>The date of the plan
(variable Plan_Date)</t>
        </r>
      </text>
    </comment>
    <comment ref="A9" authorId="0">
      <text>
        <r>
          <rPr>
            <b/>
            <sz val="8"/>
            <rFont val="Arial"/>
            <family val="2"/>
          </rPr>
          <t>The amount of investment from each investor during
the startup
(variable Investment)</t>
        </r>
      </text>
    </comment>
    <comment ref="A16" authorId="0">
      <text>
        <r>
          <rPr>
            <b/>
            <sz val="8"/>
            <rFont val="Arial"/>
            <family val="2"/>
          </rPr>
          <t>Amounts of bank loans made to the business during
startup
(variable Loans_Bank)</t>
        </r>
      </text>
    </comment>
    <comment ref="A21" authorId="0">
      <text>
        <r>
          <rPr>
            <b/>
            <sz val="8"/>
            <rFont val="Arial"/>
            <family val="2"/>
          </rPr>
          <t>Amounts of other (non-bank) loans made to the
business during startup
(variable Loans_Other)</t>
        </r>
      </text>
    </comment>
    <comment ref="A26" authorId="0">
      <text>
        <r>
          <rPr>
            <b/>
            <sz val="8"/>
            <rFont val="Arial"/>
            <family val="2"/>
          </rPr>
          <t>Expense for real estate (except leasehold
improvements) incurred during startup
(variable Real_Estate_Exp)</t>
        </r>
      </text>
    </comment>
    <comment ref="A33" authorId="0">
      <text>
        <r>
          <rPr>
            <b/>
            <sz val="8"/>
            <rFont val="Arial"/>
            <family val="2"/>
          </rPr>
          <t>Remodeling expenses for leased premises
(variable Leasehold_Improvements)</t>
        </r>
      </text>
    </comment>
    <comment ref="A36" authorId="0">
      <text>
        <r>
          <rPr>
            <b/>
            <sz val="8"/>
            <rFont val="Arial"/>
            <family val="2"/>
          </rPr>
          <t>Initial cost of capital equipment incurred during
startup
(variable Cap_Equip_Initial_Cost)</t>
        </r>
      </text>
    </comment>
    <comment ref="A40" authorId="0">
      <text>
        <r>
          <rPr>
            <b/>
            <sz val="8"/>
            <rFont val="Arial"/>
            <family val="2"/>
          </rPr>
          <t>Cash deposits made on contingent future expenses.
These amounts are not yet expenses so they are
classified separately from startup expenses.</t>
        </r>
      </text>
    </comment>
    <comment ref="A45" authorId="0">
      <text>
        <r>
          <rPr>
            <b/>
            <sz val="8"/>
            <rFont val="Arial"/>
            <family val="2"/>
          </rPr>
          <t>Initial administrative expense incurred during
startup
(variable Admin_Expense)</t>
        </r>
      </text>
    </comment>
    <comment ref="A50" authorId="0">
      <text>
        <r>
          <rPr>
            <b/>
            <sz val="8"/>
            <rFont val="Arial"/>
            <family val="2"/>
          </rPr>
          <t>Initial inventory that must be paid for during
startup
(variable Inventory_Initial)</t>
        </r>
      </text>
    </comment>
    <comment ref="A55" authorId="0">
      <text>
        <r>
          <rPr>
            <b/>
            <sz val="8"/>
            <rFont val="Arial"/>
            <family val="2"/>
          </rPr>
          <t>Initial advertising and promotion incurred during
startup
(variable Advert_Promo_Exp_Init)</t>
        </r>
      </text>
    </comment>
    <comment ref="A61" authorId="0">
      <text>
        <r>
          <rPr>
            <b/>
            <sz val="8"/>
            <rFont val="Arial"/>
            <family val="2"/>
          </rPr>
          <t>Other startup expenses not covered elsewhere
(variable Expense_Other)</t>
        </r>
      </text>
    </comment>
    <comment ref="A66" authorId="0">
      <text>
        <r>
          <rPr>
            <b/>
            <sz val="8"/>
            <rFont val="Arial"/>
            <family val="2"/>
          </rPr>
          <t>Teh amount of cash held in reserve to cover
contingencies not included in the plan
(variable Reserve)</t>
        </r>
      </text>
    </comment>
    <comment ref="A68" authorId="0">
      <text>
        <r>
          <rPr>
            <b/>
            <sz val="8"/>
            <rFont val="Arial"/>
            <family val="2"/>
          </rPr>
          <t>Initial cash balances needed to manage cash flow.
This amount is calculated on the cash flow
worksheet.
(variable Working_Cash)</t>
        </r>
      </text>
    </comment>
    <comment ref="A74" authorId="0">
      <text>
        <r>
          <rPr>
            <b/>
            <sz val="8"/>
            <rFont val="Arial"/>
            <family val="2"/>
          </rPr>
          <t>The amount of investment from each investor during
the startup
(variable Investment)</t>
        </r>
      </text>
    </comment>
    <comment ref="A75" authorId="0">
      <text>
        <r>
          <rPr>
            <b/>
            <sz val="8"/>
            <rFont val="Arial"/>
            <family val="2"/>
          </rPr>
          <t>Amounts of bank loans made to the business during
startup
(variable Loans_Bank)</t>
        </r>
      </text>
    </comment>
    <comment ref="A76" authorId="0">
      <text>
        <r>
          <rPr>
            <b/>
            <sz val="8"/>
            <rFont val="Arial"/>
            <family val="2"/>
          </rPr>
          <t>Amounts of other (non-bank) loans made to the
business during startup
(variable Loans_Other)</t>
        </r>
      </text>
    </comment>
    <comment ref="A77" authorId="0">
      <text>
        <r>
          <rPr>
            <b/>
            <sz val="8"/>
            <rFont val="Arial"/>
            <family val="2"/>
          </rPr>
          <t>Total sources of cash invested in the business as
equity 
(variable Source_of_Funds_Total)</t>
        </r>
      </text>
    </comment>
    <comment ref="A80" authorId="0">
      <text>
        <r>
          <rPr>
            <b/>
            <sz val="8"/>
            <rFont val="Arial"/>
            <family val="2"/>
          </rPr>
          <t>Expense for real estate (except leasehold
improvements) incurred during startup
(variable Real_Estate_Exp)</t>
        </r>
      </text>
    </comment>
    <comment ref="A81" authorId="0">
      <text>
        <r>
          <rPr>
            <b/>
            <sz val="8"/>
            <rFont val="Arial"/>
            <family val="2"/>
          </rPr>
          <t>Remodeling expenses for leased premises
(variable Leasehold_Improvements)</t>
        </r>
      </text>
    </comment>
    <comment ref="A82" authorId="0">
      <text>
        <r>
          <rPr>
            <b/>
            <sz val="8"/>
            <rFont val="Arial"/>
            <family val="2"/>
          </rPr>
          <t>Initial cost of capital equipment incurred during
startup
(variable Cap_Equip_Initial_Cost)</t>
        </r>
      </text>
    </comment>
    <comment ref="A83" authorId="0">
      <text>
        <r>
          <rPr>
            <b/>
            <sz val="8"/>
            <rFont val="Arial"/>
            <family val="2"/>
          </rPr>
          <t>Cash deposits made on contingent future expenses.
These amounts are not yet expenses so they are
classified separately from startup expenses.</t>
        </r>
      </text>
    </comment>
    <comment ref="A87" authorId="0">
      <text>
        <r>
          <rPr>
            <b/>
            <sz val="8"/>
            <rFont val="Arial"/>
            <family val="2"/>
          </rPr>
          <t>Initial administrative expense incurred during
startup
(variable Admin_Expense)</t>
        </r>
      </text>
    </comment>
    <comment ref="A88" authorId="0">
      <text>
        <r>
          <rPr>
            <b/>
            <sz val="8"/>
            <rFont val="Arial"/>
            <family val="2"/>
          </rPr>
          <t>Initial inventory that must be paid for during
startup
(variable Inventory_Initial)</t>
        </r>
      </text>
    </comment>
    <comment ref="A89" authorId="0">
      <text>
        <r>
          <rPr>
            <b/>
            <sz val="8"/>
            <rFont val="Arial"/>
            <family val="2"/>
          </rPr>
          <t>Initial advertising and promotion incurred during
startup
(variable Advert_Promo_Exp_Init)</t>
        </r>
      </text>
    </comment>
    <comment ref="A90" authorId="0">
      <text>
        <r>
          <rPr>
            <b/>
            <sz val="8"/>
            <rFont val="Arial"/>
            <family val="2"/>
          </rPr>
          <t>Other startup expenses not covered elsewhere
(variable Expense_Other)</t>
        </r>
      </text>
    </comment>
    <comment ref="A91" authorId="0">
      <text>
        <r>
          <rPr>
            <b/>
            <sz val="8"/>
            <rFont val="Arial"/>
            <family val="2"/>
          </rPr>
          <t>Teh amount of cash held in reserve to cover
contingencies not included in the plan
(variable Reserve)</t>
        </r>
      </text>
    </comment>
    <comment ref="A92" authorId="0">
      <text>
        <r>
          <rPr>
            <b/>
            <sz val="8"/>
            <rFont val="Arial"/>
            <family val="2"/>
          </rPr>
          <t>Initial cash balances needed to manage cash flow.
This amount is calculated on the cash flow
worksheet.
(variable Working_Cash)</t>
        </r>
      </text>
    </comment>
    <comment ref="A95" authorId="0">
      <text>
        <r>
          <rPr>
            <b/>
            <sz val="8"/>
            <rFont val="Arial"/>
            <family val="2"/>
          </rPr>
          <t>Cash deposits made on contingent future expenses.
These amounts are not yet expenses so they are
classified separately from startup expenses.</t>
        </r>
      </text>
    </comment>
    <comment ref="A96" authorId="0">
      <text>
        <r>
          <rPr>
            <b/>
            <sz val="8"/>
            <rFont val="Arial"/>
            <family val="2"/>
          </rPr>
          <t>Teh amount of cash held in reserve to cover
contingencies not included in the plan
(variable Reserve)</t>
        </r>
      </text>
    </comment>
    <comment ref="B101" authorId="0">
      <text>
        <r>
          <rPr>
            <b/>
            <sz val="8"/>
            <rFont val="Arial"/>
            <family val="2"/>
          </rPr>
          <t>Lower of cost and market value, for each asset
used as collateral for the loans
(variable Collateral_Value)</t>
        </r>
      </text>
    </comment>
    <comment ref="C101" authorId="0">
      <text>
        <r>
          <rPr>
            <b/>
            <sz val="8"/>
            <rFont val="Arial"/>
            <family val="2"/>
          </rPr>
          <t>Description of each asset used as collateral to
secure loans
(variable Collateral_Description)</t>
        </r>
      </text>
    </comment>
    <comment ref="A108" authorId="0">
      <text>
        <r>
          <rPr>
            <b/>
            <sz val="8"/>
            <rFont val="Arial"/>
            <family val="2"/>
          </rPr>
          <t>Indicates which investors are also guarantors of
loans
(variable Owner_Guarantors)</t>
        </r>
      </text>
    </comment>
    <comment ref="A114" authorId="0">
      <text>
        <r>
          <rPr>
            <b/>
            <sz val="8"/>
            <rFont val="Arial"/>
            <family val="2"/>
          </rPr>
          <t>Persons who guarantee loans made to the business
(variable Loan_Guarantors)</t>
        </r>
      </text>
    </comment>
  </commentList>
</comments>
</file>

<file path=xl/sharedStrings.xml><?xml version="1.0" encoding="utf-8"?>
<sst xmlns="http://schemas.openxmlformats.org/spreadsheetml/2006/main" count="268" uniqueCount="214">
  <si>
    <t>Indicates which investors are also guarantors of loans</t>
  </si>
  <si>
    <t>Building Expenses</t>
  </si>
  <si>
    <t>Your name</t>
  </si>
  <si>
    <t xml:space="preserve">  Server_Computer</t>
  </si>
  <si>
    <t>Working Cash</t>
  </si>
  <si>
    <t xml:space="preserve">  Advertising_media</t>
  </si>
  <si>
    <t>Reserve for Contingencies</t>
  </si>
  <si>
    <t>Owners</t>
  </si>
  <si>
    <t xml:space="preserve">    Facilities</t>
  </si>
  <si>
    <t xml:space="preserve">  Finished_Goods</t>
  </si>
  <si>
    <t>Michael DiSalvo</t>
  </si>
  <si>
    <t>Collateral_Description</t>
  </si>
  <si>
    <t xml:space="preserve">  Assumptions__Loans</t>
  </si>
  <si>
    <t>Comment</t>
  </si>
  <si>
    <t>Real estate</t>
  </si>
  <si>
    <t>Types of advertising &amp; promotional expense incurred during startup</t>
  </si>
  <si>
    <t>Other 2</t>
  </si>
  <si>
    <t>Total As</t>
  </si>
  <si>
    <t>Purchase</t>
  </si>
  <si>
    <t>Plan Date</t>
  </si>
  <si>
    <t xml:space="preserve">    Other_Loans</t>
  </si>
  <si>
    <t xml:space="preserve">  Legal_and_accounting_fees</t>
  </si>
  <si>
    <t>Raw Material</t>
  </si>
  <si>
    <t>Advert_and_Promo_Expenses</t>
  </si>
  <si>
    <t>Other collateral 1</t>
  </si>
  <si>
    <t>Server Computer</t>
  </si>
  <si>
    <t>Assumptions -  Investors</t>
  </si>
  <si>
    <t xml:space="preserve">  Other_2</t>
  </si>
  <si>
    <t xml:space="preserve">  Purchase</t>
  </si>
  <si>
    <t>Investors</t>
  </si>
  <si>
    <t xml:space="preserve">  Raw_Material</t>
  </si>
  <si>
    <t>Assumptions -  Expenses</t>
  </si>
  <si>
    <t>Cambridge Savings</t>
  </si>
  <si>
    <t>Plan_Date</t>
  </si>
  <si>
    <t>Other collateral 3</t>
  </si>
  <si>
    <t>Construction</t>
  </si>
  <si>
    <t>Deposits</t>
  </si>
  <si>
    <t>Building_Expenses</t>
  </si>
  <si>
    <t xml:space="preserve">  Other_collateral_2</t>
  </si>
  <si>
    <t xml:space="preserve">  Printing</t>
  </si>
  <si>
    <t>Level As</t>
  </si>
  <si>
    <t>List of persons who act as guarantors for repayment of loans</t>
  </si>
  <si>
    <t>Initial Cost</t>
  </si>
  <si>
    <t>Initial inventory that must be paid for during startup</t>
  </si>
  <si>
    <t>A list of banks that provide loans, or the bank loans themselves</t>
  </si>
  <si>
    <t xml:space="preserve">  Other</t>
  </si>
  <si>
    <t>Specific assets used as collateral to secure loans</t>
  </si>
  <si>
    <t>Total Source of Funds</t>
  </si>
  <si>
    <t>Bank Loans</t>
  </si>
  <si>
    <t>Cap_Equip_Initial_Cost</t>
  </si>
  <si>
    <t xml:space="preserve">  Your_name</t>
  </si>
  <si>
    <t xml:space="preserve">  Bank_of_America</t>
  </si>
  <si>
    <t>The date of the plan</t>
  </si>
  <si>
    <t>Working_Cash</t>
  </si>
  <si>
    <t>Other expenses not covered elsewhere for which cash is paid out during the startup</t>
  </si>
  <si>
    <t>Expense for real estate (except leasehold improvements) incurred during startup</t>
  </si>
  <si>
    <t xml:space="preserve">  Other_collateral_3</t>
  </si>
  <si>
    <t>Investment</t>
  </si>
  <si>
    <t>Display Label</t>
  </si>
  <si>
    <t xml:space="preserve">  Rent</t>
  </si>
  <si>
    <t>Inventory</t>
  </si>
  <si>
    <t>Other Loans</t>
  </si>
  <si>
    <t xml:space="preserve">    Who_invests</t>
  </si>
  <si>
    <t>Who invests</t>
  </si>
  <si>
    <t xml:space="preserve">  Loan_guarantor_2</t>
  </si>
  <si>
    <t>Finished Goods</t>
  </si>
  <si>
    <t>Other Expenses</t>
  </si>
  <si>
    <t xml:space="preserve">      Bank Loans</t>
  </si>
  <si>
    <t xml:space="preserve">  Cambridge_Savings</t>
  </si>
  <si>
    <t>Types of initial admin expenses for which cash must be paid out during startup</t>
  </si>
  <si>
    <t>Bank of America</t>
  </si>
  <si>
    <t>Karen Schmidt</t>
  </si>
  <si>
    <t>Assumptions 2</t>
  </si>
  <si>
    <t>Loan guarantor 3</t>
  </si>
  <si>
    <t>Owner_Guarantors</t>
  </si>
  <si>
    <t xml:space="preserve">    Inventory</t>
  </si>
  <si>
    <t>A list of the topics for which assumptions are entered</t>
  </si>
  <si>
    <t xml:space="preserve">  Other_1</t>
  </si>
  <si>
    <t xml:space="preserve">  Who_invests</t>
  </si>
  <si>
    <t>John Smith</t>
  </si>
  <si>
    <t>Company Name</t>
  </si>
  <si>
    <t xml:space="preserve">  Prepaid_Insurance</t>
  </si>
  <si>
    <t>Owners' Investment</t>
  </si>
  <si>
    <t>Real_Estate_Exp</t>
  </si>
  <si>
    <t>Reserve</t>
  </si>
  <si>
    <t xml:space="preserve">  Construction</t>
  </si>
  <si>
    <t>Remodeling expenses for leased premises</t>
  </si>
  <si>
    <t>Subtotal</t>
  </si>
  <si>
    <t>Loan Guarantors (other than owners)</t>
  </si>
  <si>
    <t>The amount of investment from each investor during the startup</t>
  </si>
  <si>
    <t>Inventory_Initial</t>
  </si>
  <si>
    <t xml:space="preserve">  Bank_Loans</t>
  </si>
  <si>
    <t xml:space="preserve">    Bank_Loans</t>
  </si>
  <si>
    <t>Description of each asset used as collateral to secure loans</t>
  </si>
  <si>
    <t>Initial advertising and promotion incurred during startup</t>
  </si>
  <si>
    <t>Expense_Other</t>
  </si>
  <si>
    <t>Assumptions</t>
  </si>
  <si>
    <t xml:space="preserve">  Michael_DiSalvo</t>
  </si>
  <si>
    <t xml:space="preserve">      Who invests</t>
  </si>
  <si>
    <t xml:space="preserve">  Other_collateral_1</t>
  </si>
  <si>
    <t>Advert_Promo_Exp_Init</t>
  </si>
  <si>
    <t>Types of cash deposits made during the startup</t>
  </si>
  <si>
    <t>Initial administrative expense incurred during startup</t>
  </si>
  <si>
    <t xml:space="preserve">  Karen_Schmidt</t>
  </si>
  <si>
    <t>Advert_and_Promo_Exp</t>
  </si>
  <si>
    <t xml:space="preserve">  Assumptions__Expenses</t>
  </si>
  <si>
    <t>Remodeling</t>
  </si>
  <si>
    <t>Teh amount of cash held in reserve to cover contingencies not included in the plan</t>
  </si>
  <si>
    <t xml:space="preserve">  Loan_guarantor_3</t>
  </si>
  <si>
    <t>Loan guarantor 1</t>
  </si>
  <si>
    <t>A list of investors who invest cash in the business in return for a sahre of the business</t>
  </si>
  <si>
    <t>Loans_Other</t>
  </si>
  <si>
    <t>Types of capital equipment for which cash is paid out during the startup</t>
  </si>
  <si>
    <t xml:space="preserve">  John_Smith</t>
  </si>
  <si>
    <t>A list of the assumptions provide for the sales plan</t>
  </si>
  <si>
    <t>Cash deposits made on contingent future expenses. These amounts are not yet expenses so they are classified separately from startup expenses.</t>
  </si>
  <si>
    <t>Description</t>
  </si>
  <si>
    <t>Company_Name</t>
  </si>
  <si>
    <t>Rent</t>
  </si>
  <si>
    <t>Buildings/Real Estate</t>
  </si>
  <si>
    <t xml:space="preserve">  Loan_guarantor_1</t>
  </si>
  <si>
    <t>Other collateral 2</t>
  </si>
  <si>
    <t>Total</t>
  </si>
  <si>
    <t>Admin Expenses</t>
  </si>
  <si>
    <t>Other 1</t>
  </si>
  <si>
    <t>Admin Expense</t>
  </si>
  <si>
    <t>Source_of_Funds_Total</t>
  </si>
  <si>
    <t>Loan_Guarantors</t>
  </si>
  <si>
    <t>Facilities</t>
  </si>
  <si>
    <t>Loan guarantor 2</t>
  </si>
  <si>
    <t>Initial cash balances needed to manage cash flow. This amount is calculated on the cash flow worksheet.</t>
  </si>
  <si>
    <t xml:space="preserve">  Assumptions__Investors</t>
  </si>
  <si>
    <t>Loans_Bank</t>
  </si>
  <si>
    <t>Prepaid Insurance</t>
  </si>
  <si>
    <t xml:space="preserve">Total sources of cash invested in the business as equity </t>
  </si>
  <si>
    <t>Types of expenses for buildings and real estate that are paid during the startup</t>
  </si>
  <si>
    <t>Assumptions -  Loans</t>
  </si>
  <si>
    <t>Admin_Expenses</t>
  </si>
  <si>
    <t>Banks</t>
  </si>
  <si>
    <t>Other Expense</t>
  </si>
  <si>
    <t>Printing</t>
  </si>
  <si>
    <t>Collateral</t>
  </si>
  <si>
    <t>Amounts of bank loans made to the business during startup</t>
  </si>
  <si>
    <t>Capital Equip</t>
  </si>
  <si>
    <t>Dimension (item)</t>
  </si>
  <si>
    <t xml:space="preserve">  Real_estate</t>
  </si>
  <si>
    <t>Capital_Equip</t>
  </si>
  <si>
    <t>Other startup expenses not covered elsewhere</t>
  </si>
  <si>
    <t>Guarantors</t>
  </si>
  <si>
    <t>Other_Expenses</t>
  </si>
  <si>
    <t>Collateral for Loans</t>
  </si>
  <si>
    <t>Other</t>
  </si>
  <si>
    <t>Collateral_Value</t>
  </si>
  <si>
    <t>Advert Promo Expense</t>
  </si>
  <si>
    <t>Amount invested</t>
  </si>
  <si>
    <t>Leasehold_Improvements</t>
  </si>
  <si>
    <t>Advertising media</t>
  </si>
  <si>
    <t>Types of inventory for which cash is paid out during the startup</t>
  </si>
  <si>
    <t>Initial cost of capital equipment incurred during startup</t>
  </si>
  <si>
    <t xml:space="preserve">    Amount_invested</t>
  </si>
  <si>
    <t>Leasehold Improvements</t>
  </si>
  <si>
    <t>The name of the business or company to which the plan refers</t>
  </si>
  <si>
    <t>Variable</t>
  </si>
  <si>
    <t>Lower of cost and market value, for each asset used as collateral for the loans</t>
  </si>
  <si>
    <t>Advert &amp; Promo Exp</t>
  </si>
  <si>
    <t xml:space="preserve">  Remodeling</t>
  </si>
  <si>
    <t>Opening Inventory</t>
  </si>
  <si>
    <t>Display Item As</t>
  </si>
  <si>
    <t>Persons who guarantee loans made to the business</t>
  </si>
  <si>
    <t>Amounts of other (non-bank) loans made to the business during startup</t>
  </si>
  <si>
    <t>Legal and accounting fees</t>
  </si>
  <si>
    <t>Admin_Expense</t>
  </si>
  <si>
    <t>You can customize this template by filling in a simple form, without editing a spreadsheet.</t>
  </si>
  <si>
    <r>
      <t xml:space="preserve">A </t>
    </r>
    <r>
      <rPr>
        <b/>
        <i/>
        <sz val="10"/>
        <rFont val="Arial"/>
        <family val="2"/>
      </rPr>
      <t>customized</t>
    </r>
    <r>
      <rPr>
        <b/>
        <sz val="10"/>
        <rFont val="Arial"/>
        <family val="2"/>
      </rPr>
      <t xml:space="preserve"> template</t>
    </r>
    <r>
      <rPr>
        <sz val="10"/>
        <rFont val="Arial"/>
        <family val="2"/>
      </rPr>
      <t xml:space="preserve"> is a flexible model that you can adapt to your situation by filling in a simple form, without editing a spreadsheet or its formulas. For example, you can specify time range and time grain; number and names of items in a dimension (such as your products and product families); and include or exclude major features. The resulting spreadsheet matches your needs better than any standard template.</t>
    </r>
  </si>
  <si>
    <t>1. Order a customized version of this template.</t>
  </si>
  <si>
    <t>Click "+" for more information.</t>
  </si>
  <si>
    <r>
      <rPr>
        <sz val="10"/>
        <rFont val="Times New Roman"/>
        <family val="1"/>
      </rPr>
      <t>•</t>
    </r>
    <r>
      <rPr>
        <sz val="10"/>
        <rFont val="Arial"/>
        <family val="2"/>
      </rPr>
      <t xml:space="preserve"> You can specify custom features by filling out a simple form. (Click on "+" for more information.)</t>
    </r>
  </si>
  <si>
    <t>Precise customizations vary from template to template. Examples:</t>
  </si>
  <si>
    <r>
      <rPr>
        <sz val="10"/>
        <rFont val="Calibri"/>
        <family val="2"/>
      </rPr>
      <t>−</t>
    </r>
    <r>
      <rPr>
        <sz val="10"/>
        <rFont val="Arial"/>
        <family val="2"/>
      </rPr>
      <t xml:space="preserve"> Specify the starting time, time range, time grain and rollup time grains (such as annual sums).</t>
    </r>
  </si>
  <si>
    <r>
      <rPr>
        <sz val="10"/>
        <rFont val="Times New Roman"/>
        <family val="1"/>
      </rPr>
      <t>−</t>
    </r>
    <r>
      <rPr>
        <sz val="10"/>
        <rFont val="Arial"/>
        <family val="2"/>
      </rPr>
      <t xml:space="preserve"> Specify the items in a dimension and levels of hierarchy (such as product families and products).</t>
    </r>
  </si>
  <si>
    <r>
      <rPr>
        <sz val="10"/>
        <rFont val="Times New Roman"/>
        <family val="1"/>
      </rPr>
      <t>−</t>
    </r>
    <r>
      <rPr>
        <sz val="10"/>
        <rFont val="Arial"/>
        <family val="2"/>
      </rPr>
      <t xml:space="preserve"> Include or exclude entire sub-models in the template.</t>
    </r>
  </si>
  <si>
    <r>
      <rPr>
        <sz val="10"/>
        <rFont val="Calibri"/>
        <family val="2"/>
      </rPr>
      <t>−</t>
    </r>
    <r>
      <rPr>
        <sz val="10"/>
        <rFont val="Arial"/>
        <family val="2"/>
      </rPr>
      <t xml:space="preserve"> These features </t>
    </r>
    <r>
      <rPr>
        <sz val="10"/>
        <rFont val="Arial"/>
        <family val="2"/>
      </rPr>
      <t>address the most serious problem with conventional spreadsheet templates: You can
   customize a template in many ways without having to interpret and edit numerous cell formulas.</t>
    </r>
  </si>
  <si>
    <r>
      <rPr>
        <sz val="10"/>
        <rFont val="Times New Roman"/>
        <family val="1"/>
      </rPr>
      <t>•</t>
    </r>
    <r>
      <rPr>
        <sz val="10"/>
        <rFont val="Arial"/>
        <family val="2"/>
      </rPr>
      <t xml:space="preserve"> You can edit many aspects of your Excel template after receiving it. (Click on "+" for more information.)</t>
    </r>
  </si>
  <si>
    <r>
      <rPr>
        <sz val="10"/>
        <rFont val="Times New Roman"/>
        <family val="1"/>
      </rPr>
      <t>−</t>
    </r>
    <r>
      <rPr>
        <sz val="10"/>
        <rFont val="Arial"/>
        <family val="2"/>
      </rPr>
      <t xml:space="preserve"> Edit input data in clearly marked input cells.</t>
    </r>
  </si>
  <si>
    <r>
      <rPr>
        <sz val="10"/>
        <rFont val="Times New Roman"/>
        <family val="1"/>
      </rPr>
      <t>−</t>
    </r>
    <r>
      <rPr>
        <sz val="10"/>
        <rFont val="Arial"/>
        <family val="2"/>
      </rPr>
      <t xml:space="preserve"> Edit the model start date of a template, so your template is not out of date when the start date changes.</t>
    </r>
  </si>
  <si>
    <r>
      <rPr>
        <sz val="10"/>
        <rFont val="Times New Roman"/>
        <family val="1"/>
      </rPr>
      <t>−</t>
    </r>
    <r>
      <rPr>
        <sz val="10"/>
        <rFont val="Arial"/>
        <family val="2"/>
      </rPr>
      <t xml:space="preserve"> Edit names of dimension items in once place (such as products, departments, expense accounts).</t>
    </r>
  </si>
  <si>
    <r>
      <rPr>
        <sz val="10"/>
        <rFont val="Calibri"/>
        <family val="2"/>
      </rPr>
      <t>−</t>
    </r>
    <r>
      <rPr>
        <sz val="10"/>
        <rFont val="Arial"/>
        <family val="2"/>
      </rPr>
      <t xml:space="preserve"> Each table has an Excel comment that provides a variable name and explains the variable. </t>
    </r>
  </si>
  <si>
    <r>
      <rPr>
        <sz val="10"/>
        <rFont val="Times New Roman"/>
        <family val="1"/>
      </rPr>
      <t>•</t>
    </r>
    <r>
      <rPr>
        <sz val="10"/>
        <rFont val="Arial"/>
        <family val="2"/>
      </rPr>
      <t xml:space="preserve"> </t>
    </r>
    <r>
      <rPr>
        <sz val="10"/>
        <rFont val="Arial"/>
        <family val="2"/>
      </rPr>
      <t>Our staff has extensive experience in many areas of business and engineering analysis.</t>
    </r>
  </si>
  <si>
    <t>This model plans the cash expenditures that a small startup must make to get started.</t>
  </si>
  <si>
    <r>
      <rPr>
        <sz val="10"/>
        <rFont val="Times New Roman"/>
        <family val="1"/>
      </rPr>
      <t>•</t>
    </r>
    <r>
      <rPr>
        <sz val="10"/>
        <rFont val="Arial"/>
        <family val="2"/>
      </rPr>
      <t xml:space="preserve"> You specify the number of accounts and names for tracking starting cash expenditures.</t>
    </r>
  </si>
  <si>
    <r>
      <rPr>
        <sz val="10"/>
        <rFont val="Times New Roman"/>
        <family val="1"/>
      </rPr>
      <t>•</t>
    </r>
    <r>
      <rPr>
        <sz val="10"/>
        <rFont val="Arial"/>
        <family val="2"/>
      </rPr>
      <t xml:space="preserve"> Includes investment transactions, capital purchases, operating spending, financil spending.</t>
    </r>
  </si>
  <si>
    <r>
      <rPr>
        <sz val="10"/>
        <rFont val="Times New Roman"/>
        <family val="1"/>
      </rPr>
      <t>•</t>
    </r>
    <r>
      <rPr>
        <sz val="10"/>
        <rFont val="Arial"/>
        <family val="2"/>
      </rPr>
      <t xml:space="preserve"> You specify the number of accounts and their names in each spending category.</t>
    </r>
  </si>
  <si>
    <r>
      <rPr>
        <sz val="10"/>
        <rFont val="Times New Roman"/>
        <family val="1"/>
      </rPr>
      <t>•</t>
    </r>
    <r>
      <rPr>
        <sz val="10"/>
        <rFont val="Arial"/>
        <family val="2"/>
      </rPr>
      <t xml:space="preserve"> Organizes your text assumptions that underlie the cash spending plan. (Advanced version)</t>
    </r>
  </si>
  <si>
    <t>This template is an extended version of a startup expense template used  by SCORE for small startup businesses.</t>
  </si>
  <si>
    <t>Cash Requirements for a Small Startup</t>
  </si>
  <si>
    <t>Explore our customized templates.</t>
  </si>
  <si>
    <t>Description of Cash Requirements for a Small Startup</t>
  </si>
  <si>
    <t>FinModel provides you with customized templates in three ways.</t>
  </si>
  <si>
    <t>• FinModel Excel templates are easier to understand. (Click on "+" for more information.)</t>
  </si>
  <si>
    <t>− Worksheet "Formulas" expresses the entire model with named variables and symbolic formulas. Although
   the symbolic formulas are not executable in Excel, they are what the model is made from in FinModel.</t>
  </si>
  <si>
    <t>− You never need to read inscrutable cell formulas to understand a FinModel customized template.</t>
  </si>
  <si>
    <t>2. If you want more customizations, retain FinModel Software to build them for you.</t>
  </si>
  <si>
    <t>• FinModel technology enables us to offer you more value for your consulting dollar.</t>
  </si>
  <si>
    <t>3. Use the FinModel Authoring Environment to build and customize your spreadsheet models.</t>
  </si>
  <si>
    <t>The FinModel Authoring Environment is a SaaS application for developing and maintaining business models and delivering them in conventional spreadsheets.</t>
  </si>
  <si>
    <t>Click "+" to learn more about FinModel technology that makes customized template possible.</t>
  </si>
  <si>
    <t>This Excel workbook was generated using FinModel, a revolutionary new spreadsheet technology. FinModel allows you to develop business models using readable formulas, while avoiding the details of cell addresses and hard-to-change sheet layouts. The end result is a conventional Excel workbook just like this one. We built FinModel because we believe that spreadsheets are a great way of communicating results but we think it's just too hard to use them to develop reliable, maintainable, expressive and collaborative models.</t>
  </si>
  <si>
    <t>You'll get a glimpse of FinModel's advantages when you take a look at the "Formulas" tab and realize how few separate, readable formulas are needed to produce all of the other worksheets. In addition to formulas, FinModel knows about the "dimensions" in your model (e.g., products, locations, departments) as well as the time series that you're using (e.g., 5 years in quarters.) FinModel raises the level of thinking and acting from individual cells to natural modeling concepts. It enhances model reliabilty, auditability and maintainability; it enables you to build models that better reflect your intentions; it allows easier collaboration between modelers, developers, and report users; and it improves productivity, especially when making changes to a model.</t>
  </si>
  <si>
    <t>The FinModel authoring environment raises the level of thinking and acting from individual cells to natural modeling concepts like variables, dimensions, time series and accounting types. It enhances model reliabilty, auditability and maintainability; it enables you to build models that better reflect your intentions; it allows easier collaboration between modelers, developers, and report users; and it improves productivity, especially when making changes to a model.</t>
  </si>
  <si>
    <t>We have more to tell you about FinModel and we'd like to hear about your needs for templates and models.</t>
  </si>
  <si>
    <t>Learn more about consulting services.</t>
  </si>
  <si>
    <t>Please visit our website at www.finmodel.at.ua</t>
  </si>
  <si>
    <t>Please visit our website at www.sites.google.com/site/bpogroupfinance</t>
  </si>
  <si>
    <t>or contact us at BPO.infosource@gmail.com</t>
  </si>
</sst>
</file>

<file path=xl/styles.xml><?xml version="1.0" encoding="utf-8"?>
<styleSheet xmlns="http://schemas.openxmlformats.org/spreadsheetml/2006/main">
  <numFmts count="8">
    <numFmt numFmtId="6" formatCode="&quot;$&quot;#,##0_);[Red]\(&quot;$&quot;#,##0\)"/>
    <numFmt numFmtId="8" formatCode="&quot;$&quot;#,##0.00_);[Red]\(&quot;$&quot;#,##0.00\)"/>
    <numFmt numFmtId="164" formatCode="#,##0.0%"/>
    <numFmt numFmtId="165" formatCode="&quot;$&quot;#,##0.000_);[Red]\(&quot;$&quot;#,##0.000\)"/>
    <numFmt numFmtId="166" formatCode="#,##0.000"/>
    <numFmt numFmtId="167" formatCode="#,##0.0"/>
    <numFmt numFmtId="168" formatCode="#,##0%"/>
    <numFmt numFmtId="169" formatCode="&quot;$&quot;#,##0.0_);[Red]\(&quot;$&quot;#,##0.0\)"/>
  </numFmts>
  <fonts count="19">
    <font>
      <sz val="10"/>
      <name val="Arial"/>
      <family val="2"/>
    </font>
    <font>
      <sz val="10"/>
      <name val="Arial"/>
      <family val="2"/>
    </font>
    <font>
      <b/>
      <sz val="12"/>
      <color indexed="8"/>
      <name val="Arial"/>
      <family val="2"/>
    </font>
    <font>
      <b/>
      <sz val="8"/>
      <color indexed="8"/>
      <name val="Arial"/>
      <family val="2"/>
    </font>
    <font>
      <b/>
      <i/>
      <sz val="8"/>
      <color indexed="8"/>
      <name val="Arial"/>
      <family val="2"/>
    </font>
    <font>
      <i/>
      <sz val="8"/>
      <color indexed="8"/>
      <name val="Arial"/>
      <family val="2"/>
    </font>
    <font>
      <sz val="8"/>
      <color indexed="8"/>
      <name val="Arial"/>
      <family val="2"/>
    </font>
    <font>
      <b/>
      <sz val="10"/>
      <color indexed="8"/>
      <name val="Arial"/>
      <family val="2"/>
    </font>
    <font>
      <b/>
      <u/>
      <sz val="9"/>
      <color indexed="8"/>
      <name val="Arial"/>
      <family val="2"/>
    </font>
    <font>
      <b/>
      <sz val="8"/>
      <name val="Arial"/>
      <family val="2"/>
    </font>
    <font>
      <b/>
      <sz val="12"/>
      <name val="Arial"/>
      <family val="2"/>
    </font>
    <font>
      <b/>
      <i/>
      <sz val="10"/>
      <name val="Arial"/>
      <family val="2"/>
    </font>
    <font>
      <b/>
      <sz val="10"/>
      <name val="Arial"/>
      <family val="2"/>
    </font>
    <font>
      <b/>
      <sz val="11"/>
      <name val="Arial"/>
      <family val="2"/>
    </font>
    <font>
      <sz val="10"/>
      <name val="Times New Roman"/>
      <family val="1"/>
    </font>
    <font>
      <sz val="10"/>
      <name val="Calibri"/>
      <family val="2"/>
    </font>
    <font>
      <b/>
      <sz val="14"/>
      <name val="Arial"/>
      <family val="2"/>
    </font>
    <font>
      <u/>
      <sz val="10"/>
      <color theme="10"/>
      <name val="Arial"/>
      <family val="2"/>
    </font>
    <font>
      <b/>
      <sz val="11"/>
      <color rgb="FFFF0000"/>
      <name val="Arial"/>
      <family val="2"/>
    </font>
  </fonts>
  <fills count="9">
    <fill>
      <patternFill patternType="none"/>
    </fill>
    <fill>
      <patternFill patternType="gray125"/>
    </fill>
    <fill>
      <patternFill patternType="solid">
        <fgColor indexed="9"/>
        <bgColor indexed="64"/>
      </patternFill>
    </fill>
    <fill>
      <patternFill patternType="solid">
        <fgColor indexed="27"/>
        <bgColor indexed="64"/>
      </patternFill>
    </fill>
    <fill>
      <patternFill patternType="solid">
        <fgColor indexed="29"/>
        <bgColor indexed="64"/>
      </patternFill>
    </fill>
    <fill>
      <patternFill patternType="solid">
        <fgColor indexed="28"/>
        <bgColor indexed="64"/>
      </patternFill>
    </fill>
    <fill>
      <patternFill patternType="solid">
        <fgColor indexed="30"/>
        <bgColor indexed="64"/>
      </patternFill>
    </fill>
    <fill>
      <patternFill patternType="solid">
        <fgColor indexed="31"/>
        <bgColor indexed="64"/>
      </patternFill>
    </fill>
    <fill>
      <patternFill patternType="solid">
        <fgColor rgb="FFCCCCFF"/>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9"/>
      </left>
      <right style="thin">
        <color indexed="9"/>
      </right>
      <top style="thin">
        <color indexed="9"/>
      </top>
      <bottom style="thin">
        <color indexed="9"/>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s>
  <cellStyleXfs count="194">
    <xf numFmtId="0" fontId="0" fillId="0" borderId="0">
      <alignment vertical="center"/>
    </xf>
    <xf numFmtId="0" fontId="17" fillId="0" borderId="0" applyNumberFormat="0" applyFill="0" applyBorder="0" applyAlignment="0" applyProtection="0">
      <alignment vertical="top"/>
      <protection locked="0"/>
    </xf>
    <xf numFmtId="0" fontId="2" fillId="2" borderId="0" applyBorder="0">
      <alignment vertical="top" shrinkToFit="1"/>
    </xf>
    <xf numFmtId="0" fontId="3" fillId="2" borderId="1">
      <alignment vertical="top" shrinkToFit="1"/>
    </xf>
    <xf numFmtId="0" fontId="3" fillId="2" borderId="1">
      <alignment horizontal="left" vertical="top" shrinkToFit="1"/>
    </xf>
    <xf numFmtId="0" fontId="4" fillId="2" borderId="2">
      <alignment vertical="top" shrinkToFit="1"/>
    </xf>
    <xf numFmtId="0" fontId="4" fillId="3" borderId="2">
      <alignment horizontal="left" vertical="top" shrinkToFit="1"/>
      <protection locked="0"/>
    </xf>
    <xf numFmtId="0" fontId="4" fillId="2" borderId="2">
      <alignment horizontal="left" vertical="top" shrinkToFit="1"/>
    </xf>
    <xf numFmtId="0" fontId="5" fillId="2" borderId="2">
      <alignment vertical="top" shrinkToFit="1"/>
    </xf>
    <xf numFmtId="0" fontId="3" fillId="3" borderId="2">
      <alignment horizontal="left" vertical="top" shrinkToFit="1"/>
      <protection locked="0"/>
    </xf>
    <xf numFmtId="0" fontId="5" fillId="2" borderId="3">
      <alignment vertical="top" shrinkToFit="1"/>
    </xf>
    <xf numFmtId="0" fontId="3" fillId="3" borderId="3">
      <alignment horizontal="left" vertical="top" shrinkToFit="1"/>
      <protection locked="0"/>
    </xf>
    <xf numFmtId="0" fontId="6" fillId="2" borderId="0" applyBorder="0">
      <alignment vertical="top" shrinkToFit="1"/>
    </xf>
    <xf numFmtId="0" fontId="3" fillId="2" borderId="4">
      <alignment vertical="top" shrinkToFit="1"/>
    </xf>
    <xf numFmtId="0" fontId="3" fillId="2" borderId="5">
      <alignment vertical="top" shrinkToFit="1"/>
    </xf>
    <xf numFmtId="0" fontId="3" fillId="3" borderId="1">
      <alignment horizontal="left" vertical="top" shrinkToFit="1"/>
      <protection locked="0"/>
    </xf>
    <xf numFmtId="0" fontId="3" fillId="2" borderId="6">
      <alignment vertical="top" shrinkToFit="1"/>
    </xf>
    <xf numFmtId="0" fontId="3" fillId="2" borderId="7">
      <alignment vertical="top" shrinkToFit="1"/>
    </xf>
    <xf numFmtId="14" fontId="3" fillId="3" borderId="3">
      <alignment horizontal="right" vertical="top" shrinkToFit="1"/>
      <protection locked="0"/>
    </xf>
    <xf numFmtId="0" fontId="7" fillId="2" borderId="0" applyBorder="0">
      <alignment vertical="top" shrinkToFit="1"/>
    </xf>
    <xf numFmtId="0" fontId="4" fillId="2" borderId="5">
      <alignment vertical="top" shrinkToFit="1"/>
    </xf>
    <xf numFmtId="8" fontId="3" fillId="3" borderId="1">
      <alignment horizontal="right" vertical="top" shrinkToFit="1"/>
      <protection locked="0"/>
    </xf>
    <xf numFmtId="0" fontId="3" fillId="2" borderId="8">
      <alignment vertical="top" shrinkToFit="1"/>
    </xf>
    <xf numFmtId="0" fontId="4" fillId="2" borderId="9">
      <alignment vertical="top" shrinkToFit="1"/>
    </xf>
    <xf numFmtId="8" fontId="3" fillId="3" borderId="2">
      <alignment horizontal="right" vertical="top" shrinkToFit="1"/>
      <protection locked="0"/>
    </xf>
    <xf numFmtId="0" fontId="4" fillId="2" borderId="7">
      <alignment vertical="top" shrinkToFit="1"/>
    </xf>
    <xf numFmtId="8" fontId="3" fillId="3" borderId="3">
      <alignment horizontal="right" vertical="top" shrinkToFit="1"/>
      <protection locked="0"/>
    </xf>
    <xf numFmtId="0" fontId="3" fillId="2" borderId="10">
      <alignment vertical="top" shrinkToFit="1"/>
    </xf>
    <xf numFmtId="0" fontId="3" fillId="2" borderId="11">
      <alignment vertical="top" shrinkToFit="1"/>
    </xf>
    <xf numFmtId="8" fontId="3" fillId="3" borderId="12">
      <alignment horizontal="right" vertical="top" shrinkToFit="1"/>
      <protection locked="0"/>
    </xf>
    <xf numFmtId="0" fontId="3" fillId="2" borderId="0" applyBorder="0">
      <alignment vertical="top" shrinkToFit="1"/>
    </xf>
    <xf numFmtId="0" fontId="4" fillId="2" borderId="11">
      <alignment vertical="top" shrinkToFit="1"/>
    </xf>
    <xf numFmtId="0" fontId="3" fillId="2" borderId="12">
      <alignment vertical="top" shrinkToFit="1"/>
    </xf>
    <xf numFmtId="0" fontId="8" fillId="2" borderId="0" applyBorder="0">
      <alignment vertical="top" shrinkToFit="1"/>
    </xf>
    <xf numFmtId="0" fontId="3" fillId="2" borderId="10">
      <alignment horizontal="center" vertical="top" shrinkToFit="1"/>
    </xf>
    <xf numFmtId="0" fontId="3" fillId="2" borderId="11">
      <alignment horizontal="center" vertical="top" shrinkToFit="1"/>
    </xf>
    <xf numFmtId="8" fontId="3" fillId="3" borderId="13">
      <alignment horizontal="right" vertical="top" shrinkToFit="1"/>
      <protection locked="0"/>
    </xf>
    <xf numFmtId="0" fontId="3" fillId="3" borderId="5">
      <alignment horizontal="left" vertical="top" shrinkToFit="1"/>
      <protection locked="0"/>
    </xf>
    <xf numFmtId="0" fontId="3" fillId="2" borderId="9">
      <alignment vertical="top" shrinkToFit="1"/>
    </xf>
    <xf numFmtId="8" fontId="3" fillId="3" borderId="0" applyBorder="0">
      <alignment horizontal="right" vertical="top" shrinkToFit="1"/>
      <protection locked="0"/>
    </xf>
    <xf numFmtId="0" fontId="3" fillId="3" borderId="9">
      <alignment horizontal="left" vertical="top" shrinkToFit="1"/>
      <protection locked="0"/>
    </xf>
    <xf numFmtId="8" fontId="3" fillId="3" borderId="14">
      <alignment horizontal="right" vertical="top" shrinkToFit="1"/>
      <protection locked="0"/>
    </xf>
    <xf numFmtId="0" fontId="3" fillId="3" borderId="7">
      <alignment horizontal="left" vertical="top" shrinkToFit="1"/>
      <protection locked="0"/>
    </xf>
    <xf numFmtId="0" fontId="3" fillId="2" borderId="3">
      <alignment vertical="top" shrinkToFit="1"/>
    </xf>
    <xf numFmtId="14" fontId="3" fillId="2" borderId="3">
      <alignment horizontal="right" vertical="top" shrinkToFit="1"/>
    </xf>
    <xf numFmtId="8" fontId="3" fillId="2" borderId="1">
      <alignment horizontal="right" vertical="top" shrinkToFit="1"/>
    </xf>
    <xf numFmtId="8" fontId="3" fillId="2" borderId="2">
      <alignment horizontal="right" vertical="top" shrinkToFit="1"/>
    </xf>
    <xf numFmtId="8" fontId="3" fillId="2" borderId="3">
      <alignment horizontal="right" vertical="top" shrinkToFit="1"/>
    </xf>
    <xf numFmtId="8" fontId="3" fillId="2" borderId="12">
      <alignment horizontal="right" vertical="top" shrinkToFit="1"/>
    </xf>
    <xf numFmtId="0" fontId="3" fillId="2" borderId="2">
      <alignment vertical="top" shrinkToFit="1"/>
    </xf>
    <xf numFmtId="8" fontId="3" fillId="2" borderId="13">
      <alignment horizontal="right" vertical="top" shrinkToFit="1"/>
    </xf>
    <xf numFmtId="0" fontId="3" fillId="2" borderId="5">
      <alignment horizontal="left" vertical="top" shrinkToFit="1"/>
    </xf>
    <xf numFmtId="8" fontId="3" fillId="2" borderId="0" applyBorder="0">
      <alignment horizontal="right" vertical="top" shrinkToFit="1"/>
    </xf>
    <xf numFmtId="0" fontId="3" fillId="2" borderId="9">
      <alignment horizontal="left" vertical="top" shrinkToFit="1"/>
    </xf>
    <xf numFmtId="8" fontId="3" fillId="2" borderId="15">
      <alignment horizontal="right" vertical="top" shrinkToFit="1"/>
    </xf>
    <xf numFmtId="0" fontId="3" fillId="2" borderId="11">
      <alignment horizontal="left" vertical="top" shrinkToFit="1"/>
    </xf>
    <xf numFmtId="0" fontId="3" fillId="2" borderId="2">
      <alignment horizontal="left" vertical="top" shrinkToFit="1"/>
    </xf>
    <xf numFmtId="0" fontId="4" fillId="2" borderId="3">
      <alignment vertical="top" shrinkToFit="1"/>
    </xf>
    <xf numFmtId="0" fontId="3" fillId="2" borderId="3">
      <alignment horizontal="left" vertical="top" shrinkToFit="1"/>
    </xf>
    <xf numFmtId="0" fontId="3" fillId="2" borderId="16">
      <alignment horizontal="left" vertical="top" shrinkToFit="1"/>
    </xf>
    <xf numFmtId="0" fontId="3" fillId="2" borderId="17">
      <alignment horizontal="left" vertical="top" shrinkToFit="1"/>
    </xf>
    <xf numFmtId="0" fontId="6" fillId="2" borderId="17">
      <alignment vertical="top" shrinkToFit="1"/>
    </xf>
    <xf numFmtId="0" fontId="6" fillId="3" borderId="17">
      <alignment vertical="top" shrinkToFit="1"/>
      <protection locked="0"/>
    </xf>
    <xf numFmtId="0" fontId="3" fillId="3" borderId="17">
      <alignment vertical="top" shrinkToFit="1"/>
      <protection locked="0"/>
    </xf>
    <xf numFmtId="0" fontId="4" fillId="3" borderId="17">
      <alignment vertical="top" shrinkToFit="1"/>
      <protection locked="0"/>
    </xf>
    <xf numFmtId="0" fontId="5" fillId="3" borderId="17">
      <alignment vertical="top" shrinkToFit="1"/>
      <protection locked="0"/>
    </xf>
    <xf numFmtId="164" fontId="3" fillId="4" borderId="3" applyNumberFormat="0" applyFont="0" applyFill="0" applyBorder="0" applyAlignment="0" applyProtection="0">
      <alignment horizontal="right" vertical="top"/>
    </xf>
    <xf numFmtId="0" fontId="3" fillId="4" borderId="13" applyNumberFormat="0" applyFont="0" applyFill="0" applyBorder="0" applyAlignment="0" applyProtection="0">
      <alignment horizontal="left" vertical="top"/>
    </xf>
    <xf numFmtId="0" fontId="3" fillId="4" borderId="1" applyNumberFormat="0" applyFont="0" applyFill="0" applyBorder="0" applyAlignment="0" applyProtection="0">
      <alignment horizontal="left" vertical="top"/>
    </xf>
    <xf numFmtId="0" fontId="4" fillId="5" borderId="0" applyNumberFormat="0" applyFont="0" applyFill="0" applyBorder="0" applyAlignment="0" applyProtection="0">
      <alignment horizontal="left" vertical="top"/>
    </xf>
    <xf numFmtId="0" fontId="4" fillId="4" borderId="0" applyNumberFormat="0" applyFont="0" applyFill="0" applyBorder="0" applyAlignment="0" applyProtection="0">
      <alignment horizontal="left" vertical="top"/>
    </xf>
    <xf numFmtId="0" fontId="4" fillId="4" borderId="2" applyNumberFormat="0" applyFont="0" applyFill="0" applyBorder="0" applyAlignment="0" applyProtection="0">
      <alignment horizontal="left" vertical="top"/>
    </xf>
    <xf numFmtId="0" fontId="3" fillId="4" borderId="0" applyNumberFormat="0" applyFont="0" applyFill="0" applyBorder="0" applyAlignment="0" applyProtection="0">
      <alignment horizontal="left" vertical="top"/>
    </xf>
    <xf numFmtId="0" fontId="3" fillId="4" borderId="2" applyNumberFormat="0" applyFont="0" applyFill="0" applyBorder="0" applyAlignment="0" applyProtection="0">
      <alignment horizontal="left" vertical="top"/>
    </xf>
    <xf numFmtId="4" fontId="3" fillId="4" borderId="13" applyNumberFormat="0" applyFont="0" applyFill="0" applyBorder="0" applyAlignment="0" applyProtection="0">
      <alignment horizontal="right" vertical="top"/>
    </xf>
    <xf numFmtId="4" fontId="3" fillId="4" borderId="5" applyNumberFormat="0" applyFont="0" applyFill="0" applyBorder="0" applyAlignment="0" applyProtection="0">
      <alignment horizontal="right" vertical="top"/>
    </xf>
    <xf numFmtId="4" fontId="4" fillId="5" borderId="0" applyNumberFormat="0" applyFont="0" applyFill="0" applyBorder="0" applyAlignment="0" applyProtection="0">
      <alignment horizontal="right" vertical="top"/>
    </xf>
    <xf numFmtId="4" fontId="4" fillId="5" borderId="9" applyNumberFormat="0" applyFont="0" applyFill="0" applyBorder="0" applyAlignment="0" applyProtection="0">
      <alignment horizontal="right" vertical="top"/>
    </xf>
    <xf numFmtId="165" fontId="6" fillId="4" borderId="0" applyNumberFormat="0" applyFont="0" applyFill="0" applyBorder="0" applyAlignment="0" applyProtection="0">
      <alignment horizontal="right" vertical="top"/>
    </xf>
    <xf numFmtId="166" fontId="3" fillId="5" borderId="0" applyNumberFormat="0" applyFont="0" applyFill="0" applyBorder="0" applyAlignment="0" applyProtection="0">
      <alignment horizontal="right" vertical="top"/>
    </xf>
    <xf numFmtId="166" fontId="3" fillId="4" borderId="2" applyNumberFormat="0" applyFont="0" applyFill="0" applyBorder="0" applyAlignment="0" applyProtection="0">
      <alignment horizontal="right" vertical="top"/>
    </xf>
    <xf numFmtId="8" fontId="3" fillId="5" borderId="0" applyNumberFormat="0" applyFont="0" applyFill="0" applyBorder="0" applyAlignment="0" applyProtection="0">
      <alignment horizontal="right" vertical="top"/>
    </xf>
    <xf numFmtId="165" fontId="3" fillId="5" borderId="0" applyNumberFormat="0" applyFont="0" applyFill="0" applyBorder="0" applyAlignment="0" applyProtection="0">
      <alignment horizontal="right" vertical="top"/>
    </xf>
    <xf numFmtId="4" fontId="4" fillId="4" borderId="0" applyNumberFormat="0" applyFont="0" applyFill="0" applyBorder="0" applyAlignment="0" applyProtection="0">
      <alignment horizontal="right" vertical="top"/>
    </xf>
    <xf numFmtId="4" fontId="4" fillId="4" borderId="9" applyNumberFormat="0" applyFont="0" applyFill="0" applyBorder="0" applyAlignment="0" applyProtection="0">
      <alignment horizontal="right" vertical="top"/>
    </xf>
    <xf numFmtId="4" fontId="6" fillId="5" borderId="0" applyNumberFormat="0" applyFont="0" applyFill="0" applyBorder="0" applyAlignment="0" applyProtection="0">
      <alignment horizontal="right" vertical="top"/>
    </xf>
    <xf numFmtId="4" fontId="6" fillId="5" borderId="9" applyNumberFormat="0" applyFont="0" applyFill="0" applyBorder="0" applyAlignment="0" applyProtection="0">
      <alignment horizontal="right" vertical="top"/>
    </xf>
    <xf numFmtId="164" fontId="3" fillId="4" borderId="15" applyProtection="0">
      <alignment horizontal="right" vertical="top"/>
    </xf>
    <xf numFmtId="164" fontId="3" fillId="4" borderId="12" applyNumberFormat="0" applyFont="0" applyFill="0" applyBorder="0" applyAlignment="0" applyProtection="0">
      <alignment horizontal="right" vertical="top"/>
    </xf>
    <xf numFmtId="164" fontId="3" fillId="5" borderId="15" applyNumberFormat="0" applyFont="0" applyFill="0" applyBorder="0" applyAlignment="0" applyProtection="0">
      <alignment horizontal="right" vertical="top"/>
    </xf>
    <xf numFmtId="164" fontId="3" fillId="4" borderId="13" applyNumberFormat="0" applyFont="0" applyFill="0" applyBorder="0" applyAlignment="0" applyProtection="0">
      <alignment horizontal="right" vertical="top"/>
    </xf>
    <xf numFmtId="164" fontId="3" fillId="4" borderId="1" applyNumberFormat="0" applyFont="0" applyFill="0" applyBorder="0" applyAlignment="0" applyProtection="0">
      <alignment horizontal="right" vertical="top"/>
    </xf>
    <xf numFmtId="4" fontId="3" fillId="4" borderId="0" applyNumberFormat="0" applyFont="0" applyFill="0" applyBorder="0" applyAlignment="0" applyProtection="0">
      <alignment horizontal="right" vertical="top"/>
    </xf>
    <xf numFmtId="4" fontId="3" fillId="4" borderId="2" applyNumberFormat="0" applyFont="0" applyFill="0" applyBorder="0" applyAlignment="0" applyProtection="0">
      <alignment horizontal="right" vertical="top"/>
    </xf>
    <xf numFmtId="164" fontId="3" fillId="4" borderId="14" applyNumberFormat="0" applyFont="0" applyFill="0" applyBorder="0" applyAlignment="0" applyProtection="0">
      <alignment horizontal="right" vertical="top"/>
    </xf>
    <xf numFmtId="3" fontId="3" fillId="4" borderId="13" applyNumberFormat="0" applyFont="0" applyFill="0" applyBorder="0" applyAlignment="0" applyProtection="0">
      <alignment horizontal="right" vertical="top"/>
    </xf>
    <xf numFmtId="3" fontId="3" fillId="4" borderId="1" applyNumberFormat="0" applyFont="0" applyFill="0" applyBorder="0" applyAlignment="0" applyProtection="0">
      <alignment horizontal="right" vertical="top"/>
    </xf>
    <xf numFmtId="3" fontId="3" fillId="5" borderId="13" applyNumberFormat="0" applyFont="0" applyFill="0" applyBorder="0" applyAlignment="0" applyProtection="0">
      <alignment horizontal="right" vertical="top"/>
    </xf>
    <xf numFmtId="3" fontId="6" fillId="4" borderId="0" applyNumberFormat="0" applyFont="0" applyFill="0" applyBorder="0" applyAlignment="0" applyProtection="0">
      <alignment horizontal="right" vertical="top"/>
    </xf>
    <xf numFmtId="167" fontId="3" fillId="5" borderId="0" applyNumberFormat="0" applyFont="0" applyFill="0" applyBorder="0" applyAlignment="0" applyProtection="0">
      <alignment horizontal="right" vertical="top"/>
    </xf>
    <xf numFmtId="6" fontId="3" fillId="4" borderId="0" applyNumberFormat="0" applyFont="0" applyFill="0" applyBorder="0" applyAlignment="0" applyProtection="0">
      <alignment horizontal="right" vertical="top"/>
    </xf>
    <xf numFmtId="6" fontId="3" fillId="4" borderId="2" applyNumberFormat="0" applyFont="0" applyFill="0" applyBorder="0" applyAlignment="0" applyProtection="0">
      <alignment horizontal="right" vertical="top"/>
    </xf>
    <xf numFmtId="6" fontId="4" fillId="5" borderId="0" applyNumberFormat="0" applyFont="0" applyFill="0" applyBorder="0" applyAlignment="0" applyProtection="0">
      <alignment horizontal="right" vertical="top"/>
    </xf>
    <xf numFmtId="6" fontId="4" fillId="4" borderId="2" applyNumberFormat="0" applyFont="0" applyFill="0" applyBorder="0" applyAlignment="0" applyProtection="0">
      <alignment horizontal="right" vertical="top"/>
    </xf>
    <xf numFmtId="0" fontId="3" fillId="5" borderId="1" applyProtection="0">
      <alignment horizontal="left" vertical="top"/>
    </xf>
    <xf numFmtId="3" fontId="4" fillId="5" borderId="0" applyNumberFormat="0" applyFont="0" applyFill="0" applyBorder="0" applyAlignment="0" applyProtection="0">
      <alignment horizontal="right" vertical="top"/>
    </xf>
    <xf numFmtId="3" fontId="3" fillId="4" borderId="14" applyNumberFormat="0" applyFont="0" applyFill="0" applyBorder="0" applyAlignment="0" applyProtection="0">
      <alignment horizontal="right" vertical="top"/>
    </xf>
    <xf numFmtId="3" fontId="3" fillId="4" borderId="3" applyNumberFormat="0" applyFont="0" applyFill="0" applyBorder="0" applyAlignment="0" applyProtection="0">
      <alignment horizontal="right" vertical="top"/>
    </xf>
    <xf numFmtId="167" fontId="4" fillId="5" borderId="0" applyNumberFormat="0" applyFont="0" applyFill="0" applyBorder="0" applyAlignment="0" applyProtection="0">
      <alignment horizontal="right" vertical="top"/>
    </xf>
    <xf numFmtId="6" fontId="3" fillId="5" borderId="0" applyNumberFormat="0" applyFont="0" applyFill="0" applyBorder="0" applyAlignment="0" applyProtection="0">
      <alignment horizontal="right" vertical="top"/>
    </xf>
    <xf numFmtId="6" fontId="3" fillId="5" borderId="14" applyNumberFormat="0" applyFont="0" applyFill="0" applyBorder="0" applyAlignment="0" applyProtection="0">
      <alignment horizontal="right" vertical="top"/>
    </xf>
    <xf numFmtId="6" fontId="3" fillId="4" borderId="3" applyNumberFormat="0" applyFont="0" applyFill="0" applyBorder="0" applyAlignment="0" applyProtection="0">
      <alignment horizontal="right" vertical="top"/>
    </xf>
    <xf numFmtId="6" fontId="3" fillId="5" borderId="15" applyNumberFormat="0" applyFont="0" applyFill="0" applyBorder="0" applyAlignment="0" applyProtection="0">
      <alignment horizontal="right" vertical="top"/>
    </xf>
    <xf numFmtId="6" fontId="3" fillId="4" borderId="12" applyNumberFormat="0" applyFont="0" applyFill="0" applyBorder="0" applyAlignment="0" applyProtection="0">
      <alignment horizontal="right" vertical="top"/>
    </xf>
    <xf numFmtId="164" fontId="3" fillId="5" borderId="13" applyProtection="0">
      <alignment horizontal="right" vertical="top"/>
    </xf>
    <xf numFmtId="6" fontId="3" fillId="4" borderId="13" applyNumberFormat="0" applyFont="0" applyFill="0" applyBorder="0" applyAlignment="0" applyProtection="0">
      <alignment horizontal="right" vertical="top"/>
    </xf>
    <xf numFmtId="6" fontId="3" fillId="4" borderId="1" applyNumberFormat="0" applyFont="0" applyFill="0" applyBorder="0" applyAlignment="0" applyProtection="0">
      <alignment horizontal="right" vertical="top"/>
    </xf>
    <xf numFmtId="6" fontId="6" fillId="4" borderId="0" applyNumberFormat="0" applyFont="0" applyFill="0" applyBorder="0" applyAlignment="0" applyProtection="0">
      <alignment horizontal="right" vertical="top"/>
    </xf>
    <xf numFmtId="6" fontId="3" fillId="4" borderId="15" applyNumberFormat="0" applyFont="0" applyFill="0" applyBorder="0" applyAlignment="0" applyProtection="0">
      <alignment horizontal="right" vertical="top"/>
    </xf>
    <xf numFmtId="6" fontId="4" fillId="4" borderId="0" applyNumberFormat="0" applyFont="0" applyFill="0" applyBorder="0" applyAlignment="0" applyProtection="0">
      <alignment horizontal="right" vertical="top"/>
    </xf>
    <xf numFmtId="6" fontId="3" fillId="4" borderId="14" applyNumberFormat="0" applyFont="0" applyFill="0" applyBorder="0" applyAlignment="0" applyProtection="0">
      <alignment horizontal="right" vertical="top"/>
    </xf>
    <xf numFmtId="6" fontId="3" fillId="6" borderId="14" applyNumberFormat="0" applyFont="0" applyFill="0" applyBorder="0" applyAlignment="0" applyProtection="0">
      <alignment horizontal="right" vertical="top"/>
    </xf>
    <xf numFmtId="6" fontId="6" fillId="6" borderId="0" applyNumberFormat="0" applyFont="0" applyFill="0" applyBorder="0" applyAlignment="0" applyProtection="0">
      <alignment horizontal="right" vertical="top"/>
    </xf>
    <xf numFmtId="0" fontId="6" fillId="2" borderId="0" applyNumberFormat="0" applyFont="0" applyFill="0" applyBorder="0" applyAlignment="0" applyProtection="0">
      <alignment vertical="top"/>
    </xf>
    <xf numFmtId="4" fontId="3" fillId="4" borderId="1" applyNumberFormat="0" applyFont="0" applyFill="0" applyBorder="0" applyAlignment="0" applyProtection="0">
      <alignment horizontal="right" vertical="top"/>
    </xf>
    <xf numFmtId="4" fontId="3" fillId="4" borderId="14" applyNumberFormat="0" applyFont="0" applyFill="0" applyBorder="0" applyAlignment="0" applyProtection="0">
      <alignment horizontal="right" vertical="top"/>
    </xf>
    <xf numFmtId="4" fontId="3" fillId="4" borderId="3" applyNumberFormat="0" applyFont="0" applyFill="0" applyBorder="0" applyAlignment="0" applyProtection="0">
      <alignment horizontal="right" vertical="top"/>
    </xf>
    <xf numFmtId="164" fontId="6" fillId="4" borderId="0" applyNumberFormat="0" applyFont="0" applyFill="0" applyBorder="0" applyAlignment="0" applyProtection="0">
      <alignment horizontal="right" vertical="top"/>
    </xf>
    <xf numFmtId="168" fontId="6" fillId="4" borderId="0" applyNumberFormat="0" applyFont="0" applyFill="0" applyBorder="0" applyAlignment="0" applyProtection="0">
      <alignment horizontal="right" vertical="top"/>
    </xf>
    <xf numFmtId="168" fontId="3" fillId="4" borderId="14" applyNumberFormat="0" applyFont="0" applyFill="0" applyBorder="0" applyAlignment="0" applyProtection="0">
      <alignment horizontal="right" vertical="top"/>
    </xf>
    <xf numFmtId="168" fontId="3" fillId="4" borderId="3" applyNumberFormat="0" applyFont="0" applyFill="0" applyBorder="0" applyAlignment="0" applyProtection="0">
      <alignment horizontal="right" vertical="top"/>
    </xf>
    <xf numFmtId="165" fontId="6" fillId="6" borderId="0" applyNumberFormat="0" applyFont="0" applyFill="0" applyBorder="0" applyAlignment="0" applyProtection="0">
      <alignment horizontal="right" vertical="top"/>
    </xf>
    <xf numFmtId="164" fontId="6" fillId="6" borderId="0" applyNumberFormat="0" applyFont="0" applyFill="0" applyBorder="0" applyAlignment="0" applyProtection="0">
      <alignment horizontal="right" vertical="top"/>
    </xf>
    <xf numFmtId="167" fontId="6" fillId="6" borderId="0" applyNumberFormat="0" applyFont="0" applyFill="0" applyBorder="0" applyAlignment="0" applyProtection="0">
      <alignment horizontal="right" vertical="top"/>
    </xf>
    <xf numFmtId="164" fontId="3" fillId="6" borderId="14" applyNumberFormat="0" applyFont="0" applyFill="0" applyBorder="0" applyAlignment="0" applyProtection="0">
      <alignment horizontal="right" vertical="top"/>
    </xf>
    <xf numFmtId="3" fontId="6" fillId="6" borderId="0" applyNumberFormat="0" applyFont="0" applyFill="0" applyBorder="0" applyAlignment="0" applyProtection="0">
      <alignment horizontal="right" vertical="top"/>
    </xf>
    <xf numFmtId="168" fontId="3" fillId="4" borderId="13" applyNumberFormat="0" applyFont="0" applyFill="0" applyBorder="0" applyAlignment="0" applyProtection="0">
      <alignment horizontal="right" vertical="top"/>
    </xf>
    <xf numFmtId="168" fontId="3" fillId="4" borderId="1" applyNumberFormat="0" applyFont="0" applyFill="0" applyBorder="0" applyAlignment="0" applyProtection="0">
      <alignment horizontal="right" vertical="top"/>
    </xf>
    <xf numFmtId="168" fontId="6" fillId="6" borderId="0" applyNumberFormat="0" applyFont="0" applyFill="0" applyBorder="0" applyAlignment="0" applyProtection="0">
      <alignment horizontal="right" vertical="top"/>
    </xf>
    <xf numFmtId="0" fontId="4" fillId="3" borderId="3" applyNumberFormat="0" applyFont="0" applyFill="0" applyBorder="0" applyAlignment="0" applyProtection="0">
      <alignment vertical="top"/>
    </xf>
    <xf numFmtId="6" fontId="4" fillId="4" borderId="14" applyNumberFormat="0" applyFont="0" applyFill="0" applyBorder="0" applyAlignment="0" applyProtection="0">
      <alignment horizontal="right" vertical="top"/>
    </xf>
    <xf numFmtId="6" fontId="4" fillId="4" borderId="3" applyNumberFormat="0" applyFont="0" applyFill="0" applyBorder="0" applyAlignment="0" applyProtection="0">
      <alignment horizontal="right" vertical="top"/>
    </xf>
    <xf numFmtId="169" fontId="3" fillId="4" borderId="0" applyNumberFormat="0" applyFont="0" applyFill="0" applyBorder="0" applyAlignment="0" applyProtection="0">
      <alignment horizontal="right" vertical="top"/>
    </xf>
    <xf numFmtId="169" fontId="3" fillId="4" borderId="2" applyNumberFormat="0" applyFont="0" applyFill="0" applyBorder="0" applyAlignment="0" applyProtection="0">
      <alignment horizontal="right" vertical="top"/>
    </xf>
    <xf numFmtId="169" fontId="4" fillId="4" borderId="0" applyNumberFormat="0" applyFont="0" applyFill="0" applyBorder="0" applyAlignment="0" applyProtection="0">
      <alignment horizontal="right" vertical="top"/>
    </xf>
    <xf numFmtId="169" fontId="4" fillId="4" borderId="2" applyNumberFormat="0" applyFont="0" applyFill="0" applyBorder="0" applyAlignment="0" applyProtection="0">
      <alignment horizontal="right" vertical="top"/>
    </xf>
    <xf numFmtId="169" fontId="3" fillId="4" borderId="14" applyNumberFormat="0" applyFont="0" applyFill="0" applyBorder="0" applyAlignment="0" applyProtection="0">
      <alignment horizontal="right" vertical="top"/>
    </xf>
    <xf numFmtId="169" fontId="3" fillId="4" borderId="3" applyNumberFormat="0" applyFont="0" applyFill="0" applyBorder="0" applyAlignment="0" applyProtection="0">
      <alignment horizontal="right" vertical="top"/>
    </xf>
    <xf numFmtId="0" fontId="4" fillId="6" borderId="0" applyNumberFormat="0" applyFont="0" applyFill="0" applyBorder="0" applyAlignment="0" applyProtection="0">
      <alignment horizontal="left" vertical="top"/>
    </xf>
    <xf numFmtId="4" fontId="4" fillId="6" borderId="0" applyNumberFormat="0" applyFont="0" applyFill="0" applyBorder="0" applyAlignment="0" applyProtection="0">
      <alignment horizontal="right" vertical="top"/>
    </xf>
    <xf numFmtId="4" fontId="4" fillId="6" borderId="9" applyNumberFormat="0" applyFont="0" applyFill="0" applyBorder="0" applyAlignment="0" applyProtection="0">
      <alignment horizontal="right" vertical="top"/>
    </xf>
    <xf numFmtId="4" fontId="4" fillId="6" borderId="14" applyNumberFormat="0" applyFont="0" applyFill="0" applyBorder="0" applyAlignment="0" applyProtection="0">
      <alignment horizontal="right" vertical="top"/>
    </xf>
    <xf numFmtId="4" fontId="4" fillId="6" borderId="7" applyProtection="0">
      <alignment horizontal="right" vertical="top"/>
    </xf>
    <xf numFmtId="166" fontId="3" fillId="6" borderId="0" applyNumberFormat="0" applyFont="0" applyFill="0" applyBorder="0" applyAlignment="0" applyProtection="0">
      <alignment horizontal="right" vertical="top"/>
    </xf>
    <xf numFmtId="8" fontId="3" fillId="6" borderId="0" applyNumberFormat="0" applyFont="0" applyFill="0" applyBorder="0" applyAlignment="0" applyProtection="0">
      <alignment horizontal="right" vertical="top"/>
    </xf>
    <xf numFmtId="165" fontId="3" fillId="6" borderId="0" applyNumberFormat="0" applyFont="0" applyFill="0" applyBorder="0" applyAlignment="0" applyProtection="0">
      <alignment horizontal="right" vertical="top"/>
    </xf>
    <xf numFmtId="165" fontId="3" fillId="6" borderId="14" applyNumberFormat="0" applyFont="0" applyFill="0" applyBorder="0" applyAlignment="0" applyProtection="0">
      <alignment horizontal="right" vertical="top"/>
    </xf>
    <xf numFmtId="4" fontId="6" fillId="6" borderId="0" applyNumberFormat="0" applyFont="0" applyFill="0" applyBorder="0" applyAlignment="0" applyProtection="0">
      <alignment horizontal="right" vertical="top"/>
    </xf>
    <xf numFmtId="4" fontId="6" fillId="6" borderId="9" applyNumberFormat="0" applyFont="0" applyFill="0" applyBorder="0" applyAlignment="0" applyProtection="0">
      <alignment horizontal="right" vertical="top"/>
    </xf>
    <xf numFmtId="4" fontId="4" fillId="4" borderId="2" applyNumberFormat="0" applyFont="0" applyFill="0" applyBorder="0" applyAlignment="0" applyProtection="0">
      <alignment horizontal="right" vertical="top"/>
    </xf>
    <xf numFmtId="4" fontId="6" fillId="4" borderId="0" applyNumberFormat="0" applyFont="0" applyFill="0" applyBorder="0" applyAlignment="0" applyProtection="0">
      <alignment horizontal="right" vertical="top"/>
    </xf>
    <xf numFmtId="8" fontId="6" fillId="6" borderId="0" applyNumberFormat="0" applyFont="0" applyFill="0" applyBorder="0" applyAlignment="0" applyProtection="0">
      <alignment horizontal="right" vertical="top"/>
    </xf>
    <xf numFmtId="164" fontId="3" fillId="6" borderId="0" applyNumberFormat="0" applyFont="0" applyFill="0" applyBorder="0" applyAlignment="0" applyProtection="0">
      <alignment horizontal="right" vertical="top"/>
    </xf>
    <xf numFmtId="164" fontId="4" fillId="6" borderId="0" applyNumberFormat="0" applyFont="0" applyFill="0" applyBorder="0" applyAlignment="0" applyProtection="0">
      <alignment horizontal="right" vertical="top"/>
    </xf>
    <xf numFmtId="167" fontId="6" fillId="6" borderId="9" applyNumberFormat="0" applyFont="0" applyFill="0" applyBorder="0" applyAlignment="0" applyProtection="0">
      <alignment horizontal="right" vertical="top"/>
    </xf>
    <xf numFmtId="167" fontId="4" fillId="4" borderId="14" applyNumberFormat="0" applyFont="0" applyFill="0" applyBorder="0" applyAlignment="0" applyProtection="0">
      <alignment horizontal="right" vertical="top"/>
    </xf>
    <xf numFmtId="167" fontId="4" fillId="4" borderId="3" applyProtection="0">
      <alignment horizontal="right" vertical="top"/>
    </xf>
    <xf numFmtId="6" fontId="6" fillId="4" borderId="13" applyNumberFormat="0" applyFont="0" applyFill="0" applyBorder="0" applyAlignment="0" applyProtection="0">
      <alignment horizontal="right" vertical="top"/>
    </xf>
    <xf numFmtId="164" fontId="6" fillId="4" borderId="14" applyNumberFormat="0" applyFont="0" applyFill="0" applyBorder="0" applyAlignment="0" applyProtection="0">
      <alignment horizontal="right" vertical="top"/>
    </xf>
    <xf numFmtId="6" fontId="6" fillId="4" borderId="14" applyNumberFormat="0" applyFont="0" applyFill="0" applyBorder="0" applyAlignment="0" applyProtection="0">
      <alignment horizontal="right" vertical="top"/>
    </xf>
    <xf numFmtId="3" fontId="3" fillId="6" borderId="0" applyNumberFormat="0" applyFont="0" applyFill="0" applyBorder="0" applyAlignment="0" applyProtection="0">
      <alignment horizontal="right" vertical="top"/>
    </xf>
    <xf numFmtId="167" fontId="3" fillId="6" borderId="0" applyNumberFormat="0" applyFont="0" applyFill="0" applyBorder="0" applyAlignment="0" applyProtection="0">
      <alignment horizontal="right" vertical="top"/>
    </xf>
    <xf numFmtId="0" fontId="3" fillId="6" borderId="1" applyProtection="0">
      <alignment horizontal="left" vertical="top"/>
    </xf>
    <xf numFmtId="6" fontId="4" fillId="6" borderId="0" applyNumberFormat="0" applyFont="0" applyFill="0" applyBorder="0" applyAlignment="0" applyProtection="0">
      <alignment horizontal="right" vertical="top"/>
    </xf>
    <xf numFmtId="3" fontId="4" fillId="6" borderId="0" applyNumberFormat="0" applyFont="0" applyFill="0" applyBorder="0" applyAlignment="0" applyProtection="0">
      <alignment horizontal="right" vertical="top"/>
    </xf>
    <xf numFmtId="6" fontId="3" fillId="6" borderId="13" applyNumberFormat="0" applyFont="0" applyFill="0" applyBorder="0" applyAlignment="0" applyProtection="0">
      <alignment horizontal="right" vertical="top"/>
    </xf>
    <xf numFmtId="6" fontId="3" fillId="6" borderId="0" applyNumberFormat="0" applyFont="0" applyFill="0" applyBorder="0" applyAlignment="0" applyProtection="0">
      <alignment horizontal="right" vertical="top"/>
    </xf>
    <xf numFmtId="6" fontId="6" fillId="4" borderId="15" applyNumberFormat="0" applyFont="0" applyFill="0" applyBorder="0" applyAlignment="0" applyProtection="0">
      <alignment horizontal="right" vertical="top"/>
    </xf>
    <xf numFmtId="164" fontId="6" fillId="6" borderId="14" applyProtection="0">
      <alignment horizontal="right" vertical="top"/>
    </xf>
    <xf numFmtId="164" fontId="6" fillId="4" borderId="13" applyNumberFormat="0" applyFont="0" applyFill="0" applyBorder="0" applyAlignment="0" applyProtection="0">
      <alignment horizontal="right" vertical="top"/>
    </xf>
    <xf numFmtId="4" fontId="3" fillId="4" borderId="15" applyNumberFormat="0" applyFont="0" applyFill="0" applyBorder="0" applyAlignment="0" applyProtection="0">
      <alignment horizontal="right" vertical="top"/>
    </xf>
    <xf numFmtId="4" fontId="3" fillId="4" borderId="12" applyNumberFormat="0" applyFont="0" applyFill="0" applyBorder="0" applyAlignment="0" applyProtection="0">
      <alignment horizontal="right" vertical="top"/>
    </xf>
    <xf numFmtId="0" fontId="3" fillId="7" borderId="10" applyNumberFormat="0" applyFont="0" applyFill="0" applyBorder="0" applyAlignment="0" applyProtection="0">
      <alignment vertical="top"/>
    </xf>
    <xf numFmtId="8" fontId="3" fillId="4" borderId="15" applyNumberFormat="0" applyFont="0" applyFill="0" applyBorder="0" applyAlignment="0" applyProtection="0">
      <alignment horizontal="right" vertical="top"/>
    </xf>
    <xf numFmtId="8" fontId="3" fillId="4" borderId="12" applyNumberFormat="0" applyFont="0" applyFill="0" applyBorder="0" applyAlignment="0" applyProtection="0">
      <alignment horizontal="right" vertical="top"/>
    </xf>
    <xf numFmtId="8" fontId="4" fillId="4" borderId="14" applyNumberFormat="0" applyFont="0" applyFill="0" applyBorder="0" applyAlignment="0" applyProtection="0">
      <alignment horizontal="right" vertical="top"/>
    </xf>
    <xf numFmtId="8" fontId="4" fillId="4" borderId="3" applyNumberFormat="0" applyFont="0" applyFill="0" applyBorder="0" applyAlignment="0" applyProtection="0">
      <alignment horizontal="right" vertical="top"/>
    </xf>
    <xf numFmtId="8" fontId="3" fillId="4" borderId="14" applyNumberFormat="0" applyFont="0" applyFill="0" applyBorder="0" applyAlignment="0" applyProtection="0">
      <alignment horizontal="right" vertical="top"/>
    </xf>
    <xf numFmtId="8" fontId="3" fillId="4" borderId="3" applyNumberFormat="0" applyFont="0" applyFill="0" applyBorder="0" applyAlignment="0" applyProtection="0">
      <alignment horizontal="right" vertical="top"/>
    </xf>
    <xf numFmtId="169" fontId="3" fillId="4" borderId="13" applyNumberFormat="0" applyFont="0" applyFill="0" applyBorder="0" applyAlignment="0" applyProtection="0">
      <alignment horizontal="right" vertical="top"/>
    </xf>
    <xf numFmtId="169" fontId="3" fillId="4" borderId="1" applyNumberFormat="0" applyFont="0" applyFill="0" applyBorder="0" applyAlignment="0" applyProtection="0">
      <alignment horizontal="right" vertical="top"/>
    </xf>
    <xf numFmtId="169" fontId="3" fillId="4" borderId="15" applyNumberFormat="0" applyFont="0" applyFill="0" applyBorder="0" applyAlignment="0" applyProtection="0">
      <alignment horizontal="right" vertical="top"/>
    </xf>
    <xf numFmtId="169" fontId="3" fillId="4" borderId="12" applyNumberFormat="0" applyFont="0" applyFill="0" applyBorder="0" applyAlignment="0" applyProtection="0">
      <alignment horizontal="right" vertical="top"/>
    </xf>
    <xf numFmtId="0" fontId="1" fillId="0" borderId="19">
      <alignment vertical="center"/>
    </xf>
  </cellStyleXfs>
  <cellXfs count="91">
    <xf numFmtId="0" fontId="0" fillId="0" borderId="0" xfId="0">
      <alignment vertical="center"/>
    </xf>
    <xf numFmtId="0" fontId="6" fillId="2" borderId="0" xfId="12">
      <alignment vertical="top" shrinkToFit="1"/>
    </xf>
    <xf numFmtId="0" fontId="7" fillId="2" borderId="0" xfId="19">
      <alignment vertical="top" shrinkToFit="1"/>
    </xf>
    <xf numFmtId="0" fontId="3" fillId="2" borderId="0" xfId="30">
      <alignment vertical="top" shrinkToFit="1"/>
    </xf>
    <xf numFmtId="0" fontId="8" fillId="2" borderId="0" xfId="33">
      <alignment vertical="top" shrinkToFit="1"/>
    </xf>
    <xf numFmtId="0" fontId="3" fillId="2" borderId="1" xfId="3">
      <alignment vertical="top" shrinkToFit="1"/>
    </xf>
    <xf numFmtId="0" fontId="3" fillId="2" borderId="1" xfId="4">
      <alignment horizontal="left" vertical="top" shrinkToFit="1"/>
    </xf>
    <xf numFmtId="0" fontId="4" fillId="2" borderId="2" xfId="5">
      <alignment vertical="top" shrinkToFit="1"/>
    </xf>
    <xf numFmtId="0" fontId="4" fillId="3" borderId="2" xfId="6">
      <alignment horizontal="left" vertical="top" shrinkToFit="1"/>
      <protection locked="0"/>
    </xf>
    <xf numFmtId="0" fontId="4" fillId="2" borderId="2" xfId="7">
      <alignment horizontal="left" vertical="top" shrinkToFit="1"/>
    </xf>
    <xf numFmtId="0" fontId="5" fillId="2" borderId="2" xfId="8">
      <alignment vertical="top" shrinkToFit="1"/>
    </xf>
    <xf numFmtId="0" fontId="3" fillId="3" borderId="2" xfId="9">
      <alignment horizontal="left" vertical="top" shrinkToFit="1"/>
      <protection locked="0"/>
    </xf>
    <xf numFmtId="0" fontId="5" fillId="2" borderId="3" xfId="10">
      <alignment vertical="top" shrinkToFit="1"/>
    </xf>
    <xf numFmtId="0" fontId="3" fillId="3" borderId="3" xfId="11">
      <alignment horizontal="left" vertical="top" shrinkToFit="1"/>
      <protection locked="0"/>
    </xf>
    <xf numFmtId="0" fontId="3" fillId="2" borderId="4" xfId="13">
      <alignment vertical="top" shrinkToFit="1"/>
    </xf>
    <xf numFmtId="0" fontId="3" fillId="2" borderId="5" xfId="14">
      <alignment vertical="top" shrinkToFit="1"/>
    </xf>
    <xf numFmtId="0" fontId="3" fillId="3" borderId="1" xfId="15">
      <alignment horizontal="left" vertical="top" shrinkToFit="1"/>
      <protection locked="0"/>
    </xf>
    <xf numFmtId="0" fontId="3" fillId="2" borderId="6" xfId="16">
      <alignment vertical="top" shrinkToFit="1"/>
    </xf>
    <xf numFmtId="0" fontId="3" fillId="2" borderId="7" xfId="17">
      <alignment vertical="top" shrinkToFit="1"/>
    </xf>
    <xf numFmtId="14" fontId="3" fillId="3" borderId="3" xfId="18">
      <alignment horizontal="right" vertical="top" shrinkToFit="1"/>
      <protection locked="0"/>
    </xf>
    <xf numFmtId="0" fontId="4" fillId="2" borderId="5" xfId="20">
      <alignment vertical="top" shrinkToFit="1"/>
    </xf>
    <xf numFmtId="8" fontId="3" fillId="3" borderId="1" xfId="21">
      <alignment horizontal="right" vertical="top" shrinkToFit="1"/>
      <protection locked="0"/>
    </xf>
    <xf numFmtId="0" fontId="3" fillId="2" borderId="8" xfId="22">
      <alignment vertical="top" shrinkToFit="1"/>
    </xf>
    <xf numFmtId="0" fontId="4" fillId="2" borderId="9" xfId="23">
      <alignment vertical="top" shrinkToFit="1"/>
    </xf>
    <xf numFmtId="8" fontId="3" fillId="3" borderId="2" xfId="24">
      <alignment horizontal="right" vertical="top" shrinkToFit="1"/>
      <protection locked="0"/>
    </xf>
    <xf numFmtId="0" fontId="4" fillId="2" borderId="7" xfId="25">
      <alignment vertical="top" shrinkToFit="1"/>
    </xf>
    <xf numFmtId="8" fontId="3" fillId="3" borderId="3" xfId="26">
      <alignment horizontal="right" vertical="top" shrinkToFit="1"/>
      <protection locked="0"/>
    </xf>
    <xf numFmtId="0" fontId="3" fillId="2" borderId="10" xfId="27">
      <alignment vertical="top" shrinkToFit="1"/>
    </xf>
    <xf numFmtId="0" fontId="3" fillId="2" borderId="11" xfId="28">
      <alignment vertical="top" shrinkToFit="1"/>
    </xf>
    <xf numFmtId="8" fontId="3" fillId="3" borderId="12" xfId="29">
      <alignment horizontal="right" vertical="top" shrinkToFit="1"/>
      <protection locked="0"/>
    </xf>
    <xf numFmtId="0" fontId="4" fillId="2" borderId="11" xfId="31">
      <alignment vertical="top" shrinkToFit="1"/>
    </xf>
    <xf numFmtId="0" fontId="3" fillId="2" borderId="12" xfId="32">
      <alignment vertical="top" shrinkToFit="1"/>
    </xf>
    <xf numFmtId="0" fontId="3" fillId="2" borderId="10" xfId="34">
      <alignment horizontal="center" vertical="top" shrinkToFit="1"/>
    </xf>
    <xf numFmtId="0" fontId="3" fillId="2" borderId="11" xfId="35">
      <alignment horizontal="center" vertical="top" shrinkToFit="1"/>
    </xf>
    <xf numFmtId="8" fontId="3" fillId="3" borderId="13" xfId="36">
      <alignment horizontal="right" vertical="top" shrinkToFit="1"/>
      <protection locked="0"/>
    </xf>
    <xf numFmtId="0" fontId="3" fillId="3" borderId="5" xfId="37">
      <alignment horizontal="left" vertical="top" shrinkToFit="1"/>
      <protection locked="0"/>
    </xf>
    <xf numFmtId="0" fontId="3" fillId="2" borderId="9" xfId="38">
      <alignment vertical="top" shrinkToFit="1"/>
    </xf>
    <xf numFmtId="8" fontId="3" fillId="3" borderId="0" xfId="39">
      <alignment horizontal="right" vertical="top" shrinkToFit="1"/>
      <protection locked="0"/>
    </xf>
    <xf numFmtId="0" fontId="3" fillId="3" borderId="9" xfId="40">
      <alignment horizontal="left" vertical="top" shrinkToFit="1"/>
      <protection locked="0"/>
    </xf>
    <xf numFmtId="8" fontId="3" fillId="3" borderId="14" xfId="41">
      <alignment horizontal="right" vertical="top" shrinkToFit="1"/>
      <protection locked="0"/>
    </xf>
    <xf numFmtId="0" fontId="3" fillId="3" borderId="7" xfId="42">
      <alignment horizontal="left" vertical="top" shrinkToFit="1"/>
      <protection locked="0"/>
    </xf>
    <xf numFmtId="0" fontId="3" fillId="2" borderId="3" xfId="43">
      <alignment vertical="top" shrinkToFit="1"/>
    </xf>
    <xf numFmtId="14" fontId="3" fillId="2" borderId="3" xfId="44">
      <alignment horizontal="right" vertical="top" shrinkToFit="1"/>
    </xf>
    <xf numFmtId="8" fontId="3" fillId="2" borderId="1" xfId="45">
      <alignment horizontal="right" vertical="top" shrinkToFit="1"/>
    </xf>
    <xf numFmtId="8" fontId="3" fillId="2" borderId="2" xfId="46">
      <alignment horizontal="right" vertical="top" shrinkToFit="1"/>
    </xf>
    <xf numFmtId="8" fontId="3" fillId="2" borderId="3" xfId="47">
      <alignment horizontal="right" vertical="top" shrinkToFit="1"/>
    </xf>
    <xf numFmtId="8" fontId="3" fillId="2" borderId="12" xfId="48">
      <alignment horizontal="right" vertical="top" shrinkToFit="1"/>
    </xf>
    <xf numFmtId="0" fontId="3" fillId="2" borderId="2" xfId="49">
      <alignment vertical="top" shrinkToFit="1"/>
    </xf>
    <xf numFmtId="8" fontId="3" fillId="2" borderId="13" xfId="50">
      <alignment horizontal="right" vertical="top" shrinkToFit="1"/>
    </xf>
    <xf numFmtId="0" fontId="3" fillId="2" borderId="5" xfId="51">
      <alignment horizontal="left" vertical="top" shrinkToFit="1"/>
    </xf>
    <xf numFmtId="8" fontId="3" fillId="2" borderId="0" xfId="52">
      <alignment horizontal="right" vertical="top" shrinkToFit="1"/>
    </xf>
    <xf numFmtId="0" fontId="3" fillId="2" borderId="9" xfId="53">
      <alignment horizontal="left" vertical="top" shrinkToFit="1"/>
    </xf>
    <xf numFmtId="8" fontId="3" fillId="2" borderId="15" xfId="54">
      <alignment horizontal="right" vertical="top" shrinkToFit="1"/>
    </xf>
    <xf numFmtId="0" fontId="3" fillId="2" borderId="11" xfId="55">
      <alignment horizontal="left" vertical="top" shrinkToFit="1"/>
    </xf>
    <xf numFmtId="0" fontId="3" fillId="2" borderId="2" xfId="56">
      <alignment horizontal="left" vertical="top" shrinkToFit="1"/>
    </xf>
    <xf numFmtId="0" fontId="4" fillId="2" borderId="3" xfId="57">
      <alignment vertical="top" shrinkToFit="1"/>
    </xf>
    <xf numFmtId="0" fontId="3" fillId="2" borderId="3" xfId="58">
      <alignment horizontal="left" vertical="top" shrinkToFit="1"/>
    </xf>
    <xf numFmtId="0" fontId="3" fillId="2" borderId="16" xfId="59">
      <alignment horizontal="left" vertical="top" shrinkToFit="1"/>
    </xf>
    <xf numFmtId="0" fontId="3" fillId="2" borderId="17" xfId="60">
      <alignment horizontal="left" vertical="top" shrinkToFit="1"/>
    </xf>
    <xf numFmtId="0" fontId="6" fillId="3" borderId="17" xfId="62">
      <alignment vertical="top" shrinkToFit="1"/>
      <protection locked="0"/>
    </xf>
    <xf numFmtId="0" fontId="6" fillId="2" borderId="17" xfId="61">
      <alignment vertical="top" shrinkToFit="1"/>
    </xf>
    <xf numFmtId="0" fontId="3" fillId="3" borderId="17" xfId="63">
      <alignment vertical="top" shrinkToFit="1"/>
      <protection locked="0"/>
    </xf>
    <xf numFmtId="0" fontId="4" fillId="3" borderId="17" xfId="64">
      <alignment vertical="top" shrinkToFit="1"/>
      <protection locked="0"/>
    </xf>
    <xf numFmtId="0" fontId="5" fillId="3" borderId="17" xfId="65">
      <alignment vertical="top" shrinkToFit="1"/>
      <protection locked="0"/>
    </xf>
    <xf numFmtId="0" fontId="3" fillId="2" borderId="16" xfId="59" applyAlignment="1">
      <alignment horizontal="left" vertical="top" wrapText="1" shrinkToFit="1"/>
    </xf>
    <xf numFmtId="0" fontId="6" fillId="3" borderId="17" xfId="62" applyAlignment="1">
      <alignment vertical="top" wrapText="1" shrinkToFit="1"/>
      <protection locked="0"/>
    </xf>
    <xf numFmtId="0" fontId="0" fillId="0" borderId="0" xfId="0" applyAlignment="1">
      <alignment vertical="center" wrapText="1"/>
    </xf>
    <xf numFmtId="0" fontId="10" fillId="0" borderId="19" xfId="0" applyFont="1" applyBorder="1" applyAlignment="1">
      <alignment horizontal="left" vertical="center" wrapText="1"/>
    </xf>
    <xf numFmtId="0" fontId="0" fillId="0" borderId="19" xfId="0" applyBorder="1">
      <alignment vertical="center"/>
    </xf>
    <xf numFmtId="0" fontId="18" fillId="0" borderId="18" xfId="0" applyFont="1" applyBorder="1" applyAlignment="1">
      <alignment vertical="center" wrapText="1"/>
    </xf>
    <xf numFmtId="0" fontId="0" fillId="0" borderId="19" xfId="0" applyFont="1" applyBorder="1" applyAlignment="1">
      <alignment vertical="center" wrapText="1"/>
    </xf>
    <xf numFmtId="0" fontId="0" fillId="0" borderId="19" xfId="0" applyBorder="1" applyAlignment="1">
      <alignment vertical="center" wrapText="1"/>
    </xf>
    <xf numFmtId="0" fontId="17" fillId="0" borderId="18" xfId="1" applyBorder="1" applyAlignment="1" applyProtection="1">
      <alignment vertical="center" wrapText="1"/>
    </xf>
    <xf numFmtId="0" fontId="13" fillId="0" borderId="19" xfId="0" applyFont="1" applyBorder="1" applyAlignment="1">
      <alignment vertical="center" wrapText="1"/>
    </xf>
    <xf numFmtId="0" fontId="12" fillId="0" borderId="19" xfId="0" applyFont="1" applyBorder="1" applyAlignment="1">
      <alignment vertical="center" wrapText="1"/>
    </xf>
    <xf numFmtId="0" fontId="0" fillId="0" borderId="19" xfId="0" applyBorder="1" applyAlignment="1">
      <alignment horizontal="left" vertical="center" wrapText="1"/>
    </xf>
    <xf numFmtId="0" fontId="1" fillId="0" borderId="18" xfId="193" applyFont="1" applyBorder="1" applyAlignment="1">
      <alignment horizontal="left" vertical="center" wrapText="1"/>
    </xf>
    <xf numFmtId="0" fontId="0" fillId="0" borderId="0" xfId="0" applyBorder="1" applyAlignment="1">
      <alignment vertical="center" wrapText="1"/>
    </xf>
    <xf numFmtId="0" fontId="1" fillId="0" borderId="18" xfId="193" applyNumberFormat="1" applyFont="1" applyBorder="1" applyAlignment="1">
      <alignment vertical="center" wrapText="1"/>
    </xf>
    <xf numFmtId="0" fontId="1" fillId="0" borderId="18" xfId="193" applyFont="1" applyBorder="1" applyAlignment="1">
      <alignment vertical="center" wrapText="1"/>
    </xf>
    <xf numFmtId="0" fontId="1" fillId="0" borderId="18" xfId="193" applyFont="1" applyBorder="1" applyAlignment="1">
      <alignment vertical="top" wrapText="1"/>
    </xf>
    <xf numFmtId="0" fontId="0" fillId="0" borderId="19" xfId="0" applyNumberFormat="1" applyBorder="1" applyAlignment="1">
      <alignment horizontal="left" vertical="center" wrapText="1"/>
    </xf>
    <xf numFmtId="0" fontId="0" fillId="8" borderId="12" xfId="0" applyFill="1" applyBorder="1" applyAlignment="1">
      <alignment vertical="center" wrapText="1"/>
    </xf>
    <xf numFmtId="0" fontId="0" fillId="0" borderId="20" xfId="0" applyBorder="1" applyAlignment="1">
      <alignment vertical="center" wrapText="1"/>
    </xf>
    <xf numFmtId="0" fontId="16" fillId="0" borderId="19" xfId="0" applyFont="1" applyBorder="1" applyAlignment="1">
      <alignment horizontal="center" vertical="center" wrapText="1"/>
    </xf>
    <xf numFmtId="0" fontId="2" fillId="2" borderId="0" xfId="2">
      <alignment vertical="top" shrinkToFit="1"/>
    </xf>
    <xf numFmtId="0" fontId="3" fillId="2" borderId="0" xfId="30">
      <alignment vertical="top" shrinkToFit="1"/>
    </xf>
    <xf numFmtId="0" fontId="8" fillId="2" borderId="0" xfId="33">
      <alignment vertical="top" shrinkToFit="1"/>
    </xf>
    <xf numFmtId="0" fontId="6" fillId="2" borderId="0" xfId="12">
      <alignment vertical="top" shrinkToFit="1"/>
    </xf>
    <xf numFmtId="0" fontId="7" fillId="2" borderId="0" xfId="19">
      <alignment vertical="top" shrinkToFit="1"/>
    </xf>
    <xf numFmtId="0" fontId="17" fillId="0" borderId="19" xfId="1" applyBorder="1" applyAlignment="1" applyProtection="1">
      <alignment horizontal="left" vertical="center" wrapText="1" indent="1"/>
    </xf>
  </cellXfs>
  <cellStyles count="194">
    <cellStyle name="Hyperlink" xfId="1" builtinId="8"/>
    <cellStyle name="MSSStyle001" xfId="2"/>
    <cellStyle name="MSSStyle002" xfId="3"/>
    <cellStyle name="MSSStyle003" xfId="4"/>
    <cellStyle name="MSSStyle004" xfId="5"/>
    <cellStyle name="MSSStyle005" xfId="6"/>
    <cellStyle name="MSSStyle006" xfId="7"/>
    <cellStyle name="MSSStyle007" xfId="8"/>
    <cellStyle name="MSSStyle008" xfId="9"/>
    <cellStyle name="MSSStyle009" xfId="10"/>
    <cellStyle name="MSSStyle010" xfId="11"/>
    <cellStyle name="MSSStyle011" xfId="12"/>
    <cellStyle name="MSSStyle012" xfId="13"/>
    <cellStyle name="MSSStyle013" xfId="14"/>
    <cellStyle name="MSSStyle014" xfId="15"/>
    <cellStyle name="MSSStyle015" xfId="16"/>
    <cellStyle name="MSSStyle016" xfId="17"/>
    <cellStyle name="MSSStyle017" xfId="18"/>
    <cellStyle name="MSSStyle018" xfId="19"/>
    <cellStyle name="MSSStyle019" xfId="20"/>
    <cellStyle name="MSSStyle020" xfId="21"/>
    <cellStyle name="MSSStyle021" xfId="22"/>
    <cellStyle name="MSSStyle022" xfId="23"/>
    <cellStyle name="MSSStyle023" xfId="24"/>
    <cellStyle name="MSSStyle024" xfId="25"/>
    <cellStyle name="MSSStyle025" xfId="26"/>
    <cellStyle name="MSSStyle026" xfId="27"/>
    <cellStyle name="MSSStyle027" xfId="28"/>
    <cellStyle name="MSSStyle028" xfId="29"/>
    <cellStyle name="MSSStyle029" xfId="30"/>
    <cellStyle name="MSSStyle030" xfId="31"/>
    <cellStyle name="MSSStyle031" xfId="32"/>
    <cellStyle name="MSSStyle032" xfId="33"/>
    <cellStyle name="MSSStyle033" xfId="34"/>
    <cellStyle name="MSSStyle034" xfId="35"/>
    <cellStyle name="MSSStyle035" xfId="36"/>
    <cellStyle name="MSSStyle036" xfId="37"/>
    <cellStyle name="MSSStyle037" xfId="38"/>
    <cellStyle name="MSSStyle038" xfId="39"/>
    <cellStyle name="MSSStyle039" xfId="40"/>
    <cellStyle name="MSSStyle040" xfId="41"/>
    <cellStyle name="MSSStyle041" xfId="42"/>
    <cellStyle name="MSSStyle042" xfId="43"/>
    <cellStyle name="MSSStyle043" xfId="44"/>
    <cellStyle name="MSSStyle044" xfId="45"/>
    <cellStyle name="MSSStyle045" xfId="46"/>
    <cellStyle name="MSSStyle046" xfId="47"/>
    <cellStyle name="MSSStyle047" xfId="48"/>
    <cellStyle name="MSSStyle048" xfId="49"/>
    <cellStyle name="MSSStyle049" xfId="50"/>
    <cellStyle name="MSSStyle050" xfId="51"/>
    <cellStyle name="MSSStyle051" xfId="52"/>
    <cellStyle name="MSSStyle052" xfId="53"/>
    <cellStyle name="MSSStyle053" xfId="54"/>
    <cellStyle name="MSSStyle054" xfId="55"/>
    <cellStyle name="MSSStyle055" xfId="56"/>
    <cellStyle name="MSSStyle056" xfId="57"/>
    <cellStyle name="MSSStyle057" xfId="58"/>
    <cellStyle name="MSSStyle058" xfId="59"/>
    <cellStyle name="MSSStyle059" xfId="60"/>
    <cellStyle name="MSSStyle060" xfId="61"/>
    <cellStyle name="MSSStyle061" xfId="62"/>
    <cellStyle name="MSSStyle062" xfId="63"/>
    <cellStyle name="MSSStyle063" xfId="64"/>
    <cellStyle name="MSSStyle064" xfId="65"/>
    <cellStyle name="MSSStyle065" xfId="66"/>
    <cellStyle name="MSSStyle066" xfId="67"/>
    <cellStyle name="MSSStyle067" xfId="68"/>
    <cellStyle name="MSSStyle068" xfId="69"/>
    <cellStyle name="MSSStyle069" xfId="70"/>
    <cellStyle name="MSSStyle070" xfId="71"/>
    <cellStyle name="MSSStyle071" xfId="72"/>
    <cellStyle name="MSSStyle072" xfId="73"/>
    <cellStyle name="MSSStyle073" xfId="74"/>
    <cellStyle name="MSSStyle074" xfId="75"/>
    <cellStyle name="MSSStyle075" xfId="76"/>
    <cellStyle name="MSSStyle076" xfId="77"/>
    <cellStyle name="MSSStyle077" xfId="78"/>
    <cellStyle name="MSSStyle078" xfId="79"/>
    <cellStyle name="MSSStyle079" xfId="80"/>
    <cellStyle name="MSSStyle080" xfId="81"/>
    <cellStyle name="MSSStyle081" xfId="82"/>
    <cellStyle name="MSSStyle082" xfId="83"/>
    <cellStyle name="MSSStyle083" xfId="84"/>
    <cellStyle name="MSSStyle084" xfId="85"/>
    <cellStyle name="MSSStyle085" xfId="86"/>
    <cellStyle name="MSSStyle086" xfId="87"/>
    <cellStyle name="MSSStyle087" xfId="88"/>
    <cellStyle name="MSSStyle088" xfId="89"/>
    <cellStyle name="MSSStyle089" xfId="90"/>
    <cellStyle name="MSSStyle090" xfId="91"/>
    <cellStyle name="MSSStyle091" xfId="92"/>
    <cellStyle name="MSSStyle092" xfId="93"/>
    <cellStyle name="MSSStyle093" xfId="94"/>
    <cellStyle name="MSSStyle094" xfId="95"/>
    <cellStyle name="MSSStyle095" xfId="96"/>
    <cellStyle name="MSSStyle096" xfId="97"/>
    <cellStyle name="MSSStyle097" xfId="98"/>
    <cellStyle name="MSSStyle098" xfId="99"/>
    <cellStyle name="MSSStyle099" xfId="100"/>
    <cellStyle name="MSSStyle100" xfId="101"/>
    <cellStyle name="MSSStyle101" xfId="102"/>
    <cellStyle name="MSSStyle102" xfId="103"/>
    <cellStyle name="MSSStyle103" xfId="104"/>
    <cellStyle name="MSSStyle104" xfId="105"/>
    <cellStyle name="MSSStyle105" xfId="106"/>
    <cellStyle name="MSSStyle106" xfId="107"/>
    <cellStyle name="MSSStyle107" xfId="108"/>
    <cellStyle name="MSSStyle108" xfId="109"/>
    <cellStyle name="MSSStyle109" xfId="110"/>
    <cellStyle name="MSSStyle110" xfId="111"/>
    <cellStyle name="MSSStyle111" xfId="112"/>
    <cellStyle name="MSSStyle112" xfId="113"/>
    <cellStyle name="MSSStyle113" xfId="114"/>
    <cellStyle name="MSSStyle114" xfId="115"/>
    <cellStyle name="MSSStyle115" xfId="116"/>
    <cellStyle name="MSSStyle116" xfId="117"/>
    <cellStyle name="MSSStyle117" xfId="118"/>
    <cellStyle name="MSSStyle118" xfId="119"/>
    <cellStyle name="MSSStyle119" xfId="120"/>
    <cellStyle name="MSSStyle120" xfId="121"/>
    <cellStyle name="MSSStyle121" xfId="122"/>
    <cellStyle name="MSSStyle122" xfId="123"/>
    <cellStyle name="MSSStyle123" xfId="124"/>
    <cellStyle name="MSSStyle124" xfId="125"/>
    <cellStyle name="MSSStyle125" xfId="126"/>
    <cellStyle name="MSSStyle126" xfId="127"/>
    <cellStyle name="MSSStyle127" xfId="128"/>
    <cellStyle name="MSSStyle128" xfId="129"/>
    <cellStyle name="MSSStyle129" xfId="130"/>
    <cellStyle name="MSSStyle130" xfId="131"/>
    <cellStyle name="MSSStyle131" xfId="132"/>
    <cellStyle name="MSSStyle132" xfId="133"/>
    <cellStyle name="MSSStyle133" xfId="134"/>
    <cellStyle name="MSSStyle134" xfId="135"/>
    <cellStyle name="MSSStyle135" xfId="136"/>
    <cellStyle name="MSSStyle136" xfId="137"/>
    <cellStyle name="MSSStyle137" xfId="138"/>
    <cellStyle name="MSSStyle138" xfId="139"/>
    <cellStyle name="MSSStyle139" xfId="140"/>
    <cellStyle name="MSSStyle140" xfId="141"/>
    <cellStyle name="MSSStyle141" xfId="142"/>
    <cellStyle name="MSSStyle142" xfId="143"/>
    <cellStyle name="MSSStyle143" xfId="144"/>
    <cellStyle name="MSSStyle144" xfId="145"/>
    <cellStyle name="MSSStyle145" xfId="146"/>
    <cellStyle name="MSSStyle146" xfId="147"/>
    <cellStyle name="MSSStyle147" xfId="148"/>
    <cellStyle name="MSSStyle148" xfId="149"/>
    <cellStyle name="MSSStyle149" xfId="150"/>
    <cellStyle name="MSSStyle150" xfId="151"/>
    <cellStyle name="MSSStyle151" xfId="152"/>
    <cellStyle name="MSSStyle152" xfId="153"/>
    <cellStyle name="MSSStyle153" xfId="154"/>
    <cellStyle name="MSSStyle154" xfId="155"/>
    <cellStyle name="MSSStyle155" xfId="156"/>
    <cellStyle name="MSSStyle156" xfId="157"/>
    <cellStyle name="MSSStyle157" xfId="158"/>
    <cellStyle name="MSSStyle158" xfId="159"/>
    <cellStyle name="MSSStyle159" xfId="160"/>
    <cellStyle name="MSSStyle160" xfId="161"/>
    <cellStyle name="MSSStyle161" xfId="162"/>
    <cellStyle name="MSSStyle162" xfId="163"/>
    <cellStyle name="MSSStyle163" xfId="164"/>
    <cellStyle name="MSSStyle164" xfId="165"/>
    <cellStyle name="MSSStyle165" xfId="166"/>
    <cellStyle name="MSSStyle166" xfId="167"/>
    <cellStyle name="MSSStyle167" xfId="168"/>
    <cellStyle name="MSSStyle168" xfId="169"/>
    <cellStyle name="MSSStyle169" xfId="170"/>
    <cellStyle name="MSSStyle170" xfId="171"/>
    <cellStyle name="MSSStyle171" xfId="172"/>
    <cellStyle name="MSSStyle172" xfId="173"/>
    <cellStyle name="MSSStyle173" xfId="174"/>
    <cellStyle name="MSSStyle174" xfId="175"/>
    <cellStyle name="MSSStyle175" xfId="176"/>
    <cellStyle name="MSSStyle176" xfId="177"/>
    <cellStyle name="MSSStyle177" xfId="178"/>
    <cellStyle name="MSSStyle178" xfId="179"/>
    <cellStyle name="MSSStyle179" xfId="180"/>
    <cellStyle name="MSSStyle180" xfId="181"/>
    <cellStyle name="MSSStyle181" xfId="182"/>
    <cellStyle name="MSSStyle182" xfId="183"/>
    <cellStyle name="MSSStyle183" xfId="184"/>
    <cellStyle name="MSSStyle184" xfId="185"/>
    <cellStyle name="MSSStyle185" xfId="186"/>
    <cellStyle name="MSSStyle186" xfId="187"/>
    <cellStyle name="MSSStyle187" xfId="188"/>
    <cellStyle name="MSSStyle188" xfId="189"/>
    <cellStyle name="MSSStyle189" xfId="190"/>
    <cellStyle name="MSSStyle190" xfId="191"/>
    <cellStyle name="MSSStyle191" xfId="192"/>
    <cellStyle name="Normal" xfId="0" builtinId="0"/>
    <cellStyle name="Normal 2" xfId="19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000000"/>
      <rgbColor rgb="00FFFFFF"/>
      <rgbColor rgb="00ADD8E6"/>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1962150</xdr:colOff>
      <xdr:row>45</xdr:row>
      <xdr:rowOff>219075</xdr:rowOff>
    </xdr:from>
    <xdr:to>
      <xdr:col>0</xdr:col>
      <xdr:colOff>5172075</xdr:colOff>
      <xdr:row>45</xdr:row>
      <xdr:rowOff>1685925</xdr:rowOff>
    </xdr:to>
    <xdr:pic>
      <xdr:nvPicPr>
        <xdr:cNvPr id="5122" name="Picture 2" descr="workflow"/>
        <xdr:cNvPicPr>
          <a:picLocks noChangeAspect="1" noChangeArrowheads="1"/>
        </xdr:cNvPicPr>
      </xdr:nvPicPr>
      <xdr:blipFill>
        <a:blip xmlns:r="http://schemas.openxmlformats.org/officeDocument/2006/relationships" r:embed="rId1"/>
        <a:srcRect/>
        <a:stretch>
          <a:fillRect/>
        </a:stretch>
      </xdr:blipFill>
      <xdr:spPr bwMode="auto">
        <a:xfrm>
          <a:off x="1962150" y="4533900"/>
          <a:ext cx="3209925" cy="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finmodel.at.ua/" TargetMode="External"/><Relationship Id="rId7" Type="http://schemas.openxmlformats.org/officeDocument/2006/relationships/drawing" Target="../drawings/drawing1.xml"/><Relationship Id="rId2" Type="http://schemas.openxmlformats.org/officeDocument/2006/relationships/hyperlink" Target="http://sites.google.com/site/bpogroupfinance/services" TargetMode="External"/><Relationship Id="rId1" Type="http://schemas.openxmlformats.org/officeDocument/2006/relationships/hyperlink" Target="http://finmodel.at.ua/load" TargetMode="External"/><Relationship Id="rId6" Type="http://schemas.openxmlformats.org/officeDocument/2006/relationships/printerSettings" Target="../printerSettings/printerSettings1.bin"/><Relationship Id="rId5" Type="http://schemas.openxmlformats.org/officeDocument/2006/relationships/hyperlink" Target="http://sites.google.com/site/bpogroupfinance/" TargetMode="External"/><Relationship Id="rId4" Type="http://schemas.openxmlformats.org/officeDocument/2006/relationships/hyperlink" Target="mailto:BPO.infosource@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sheetPr>
    <outlinePr summaryBelow="0" summaryRight="0"/>
  </sheetPr>
  <dimension ref="A2:A66"/>
  <sheetViews>
    <sheetView tabSelected="1" workbookViewId="0">
      <selection activeCell="A9" sqref="A9"/>
    </sheetView>
  </sheetViews>
  <sheetFormatPr defaultRowHeight="12.75" outlineLevelRow="2"/>
  <cols>
    <col min="1" max="1" width="100.7109375" style="71" customWidth="1"/>
    <col min="2" max="16384" width="9.140625" style="68"/>
  </cols>
  <sheetData>
    <row r="2" spans="1:1" ht="15.75">
      <c r="A2" s="67"/>
    </row>
    <row r="3" spans="1:1" ht="18">
      <c r="A3" s="84" t="s">
        <v>194</v>
      </c>
    </row>
    <row r="5" spans="1:1" ht="15">
      <c r="A5" s="69" t="s">
        <v>172</v>
      </c>
    </row>
    <row r="6" spans="1:1">
      <c r="A6" s="70"/>
    </row>
    <row r="7" spans="1:1" ht="51">
      <c r="A7" s="71" t="s">
        <v>173</v>
      </c>
    </row>
    <row r="8" spans="1:1">
      <c r="A8" s="72"/>
    </row>
    <row r="9" spans="1:1">
      <c r="A9" s="70"/>
    </row>
    <row r="10" spans="1:1" ht="15">
      <c r="A10" s="73" t="s">
        <v>197</v>
      </c>
    </row>
    <row r="11" spans="1:1">
      <c r="A11" s="70"/>
    </row>
    <row r="12" spans="1:1">
      <c r="A12" s="74" t="s">
        <v>174</v>
      </c>
    </row>
    <row r="13" spans="1:1" collapsed="1">
      <c r="A13" s="75" t="s">
        <v>175</v>
      </c>
    </row>
    <row r="14" spans="1:1" hidden="1" outlineLevel="1" collapsed="1">
      <c r="A14" s="75" t="s">
        <v>176</v>
      </c>
    </row>
    <row r="15" spans="1:1" hidden="1" outlineLevel="2">
      <c r="A15" s="75" t="s">
        <v>177</v>
      </c>
    </row>
    <row r="16" spans="1:1" hidden="1" outlineLevel="2">
      <c r="A16" s="75" t="s">
        <v>178</v>
      </c>
    </row>
    <row r="17" spans="1:1" hidden="1" outlineLevel="2">
      <c r="A17" s="75" t="s">
        <v>179</v>
      </c>
    </row>
    <row r="18" spans="1:1" hidden="1" outlineLevel="2">
      <c r="A18" s="75" t="s">
        <v>180</v>
      </c>
    </row>
    <row r="19" spans="1:1" ht="25.5" hidden="1" outlineLevel="2">
      <c r="A19" s="75" t="s">
        <v>181</v>
      </c>
    </row>
    <row r="20" spans="1:1" hidden="1" outlineLevel="2">
      <c r="A20" s="75"/>
    </row>
    <row r="21" spans="1:1" hidden="1" outlineLevel="1" collapsed="1">
      <c r="A21" s="75" t="s">
        <v>182</v>
      </c>
    </row>
    <row r="22" spans="1:1" hidden="1" outlineLevel="2">
      <c r="A22" s="75" t="s">
        <v>183</v>
      </c>
    </row>
    <row r="23" spans="1:1" hidden="1" outlineLevel="2">
      <c r="A23" s="75" t="s">
        <v>184</v>
      </c>
    </row>
    <row r="24" spans="1:1" hidden="1" outlineLevel="2">
      <c r="A24" s="75" t="s">
        <v>185</v>
      </c>
    </row>
    <row r="25" spans="1:1" hidden="1" outlineLevel="2">
      <c r="A25" s="70"/>
    </row>
    <row r="26" spans="1:1" hidden="1" outlineLevel="1" collapsed="1">
      <c r="A26" s="75" t="s">
        <v>198</v>
      </c>
    </row>
    <row r="27" spans="1:1" hidden="1" outlineLevel="2">
      <c r="A27" s="75" t="s">
        <v>186</v>
      </c>
    </row>
    <row r="28" spans="1:1" ht="25.5" hidden="1" outlineLevel="2">
      <c r="A28" s="75" t="s">
        <v>199</v>
      </c>
    </row>
    <row r="29" spans="1:1" hidden="1" outlineLevel="2">
      <c r="A29" s="75" t="s">
        <v>200</v>
      </c>
    </row>
    <row r="30" spans="1:1" hidden="1" outlineLevel="1">
      <c r="A30" s="75"/>
    </row>
    <row r="31" spans="1:1">
      <c r="A31" s="90" t="s">
        <v>195</v>
      </c>
    </row>
    <row r="32" spans="1:1">
      <c r="A32" s="70"/>
    </row>
    <row r="33" spans="1:1">
      <c r="A33" s="74" t="s">
        <v>201</v>
      </c>
    </row>
    <row r="34" spans="1:1" collapsed="1">
      <c r="A34" s="75" t="s">
        <v>175</v>
      </c>
    </row>
    <row r="35" spans="1:1" hidden="1" outlineLevel="1">
      <c r="A35" s="75" t="s">
        <v>187</v>
      </c>
    </row>
    <row r="36" spans="1:1" hidden="1" outlineLevel="1">
      <c r="A36" s="75" t="s">
        <v>202</v>
      </c>
    </row>
    <row r="37" spans="1:1" hidden="1" outlineLevel="1">
      <c r="A37" s="75"/>
    </row>
    <row r="38" spans="1:1">
      <c r="A38" s="90" t="s">
        <v>210</v>
      </c>
    </row>
    <row r="39" spans="1:1">
      <c r="A39" s="70"/>
    </row>
    <row r="40" spans="1:1">
      <c r="A40" s="74" t="s">
        <v>203</v>
      </c>
    </row>
    <row r="41" spans="1:1">
      <c r="A41" s="70"/>
    </row>
    <row r="42" spans="1:1" ht="25.5">
      <c r="A42" s="76" t="s">
        <v>204</v>
      </c>
    </row>
    <row r="43" spans="1:1" collapsed="1">
      <c r="A43" s="75" t="s">
        <v>205</v>
      </c>
    </row>
    <row r="44" spans="1:1" hidden="1" outlineLevel="1">
      <c r="A44" s="77"/>
    </row>
    <row r="45" spans="1:1" ht="63.75" hidden="1" outlineLevel="1">
      <c r="A45" s="78" t="s">
        <v>206</v>
      </c>
    </row>
    <row r="46" spans="1:1" ht="140.1" hidden="1" customHeight="1" outlineLevel="1">
      <c r="A46" s="79"/>
    </row>
    <row r="47" spans="1:1" ht="89.25" hidden="1" outlineLevel="1">
      <c r="A47" s="80" t="s">
        <v>207</v>
      </c>
    </row>
    <row r="48" spans="1:1" hidden="1" outlineLevel="1">
      <c r="A48" s="80"/>
    </row>
    <row r="49" spans="1:1" ht="63.75" hidden="1" outlineLevel="1">
      <c r="A49" s="81" t="s">
        <v>208</v>
      </c>
    </row>
    <row r="50" spans="1:1">
      <c r="A50" s="70"/>
    </row>
    <row r="51" spans="1:1">
      <c r="A51" s="79" t="s">
        <v>209</v>
      </c>
    </row>
    <row r="52" spans="1:1">
      <c r="A52" s="72" t="s">
        <v>211</v>
      </c>
    </row>
    <row r="53" spans="1:1">
      <c r="A53" s="72" t="s">
        <v>212</v>
      </c>
    </row>
    <row r="54" spans="1:1">
      <c r="A54" s="72" t="s">
        <v>213</v>
      </c>
    </row>
    <row r="55" spans="1:1">
      <c r="A55" s="82"/>
    </row>
    <row r="56" spans="1:1">
      <c r="A56" s="83"/>
    </row>
    <row r="57" spans="1:1" ht="15">
      <c r="A57" s="73" t="s">
        <v>196</v>
      </c>
    </row>
    <row r="59" spans="1:1">
      <c r="A59" s="71" t="s">
        <v>188</v>
      </c>
    </row>
    <row r="61" spans="1:1">
      <c r="A61" s="71" t="s">
        <v>189</v>
      </c>
    </row>
    <row r="62" spans="1:1">
      <c r="A62" s="71" t="s">
        <v>190</v>
      </c>
    </row>
    <row r="63" spans="1:1">
      <c r="A63" s="71" t="s">
        <v>191</v>
      </c>
    </row>
    <row r="64" spans="1:1">
      <c r="A64" s="71" t="s">
        <v>192</v>
      </c>
    </row>
    <row r="66" spans="1:1">
      <c r="A66" s="71" t="s">
        <v>193</v>
      </c>
    </row>
  </sheetData>
  <hyperlinks>
    <hyperlink ref="A31" r:id="rId1"/>
    <hyperlink ref="A38" r:id="rId2"/>
    <hyperlink ref="A52" r:id="rId3"/>
    <hyperlink ref="A54" r:id="rId4"/>
    <hyperlink ref="A53" r:id="rId5"/>
  </hyperlinks>
  <printOptions horizontalCentered="1"/>
  <pageMargins left="0.45" right="0.45" top="0.5" bottom="0.5" header="0.3" footer="0.3"/>
  <pageSetup orientation="portrait" r:id="rId6"/>
  <headerFooter>
    <oddFooter>&amp;LModelSheet is a trademark of ModelSheet Software, LLC&amp;Rpage &amp;P of &amp;N</oddFooter>
  </headerFooter>
  <drawing r:id="rId7"/>
</worksheet>
</file>

<file path=xl/worksheets/sheet2.xml><?xml version="1.0" encoding="utf-8"?>
<worksheet xmlns="http://schemas.openxmlformats.org/spreadsheetml/2006/main" xmlns:r="http://schemas.openxmlformats.org/officeDocument/2006/relationships">
  <sheetPr>
    <outlinePr summaryBelow="0" summaryRight="0"/>
    <pageSetUpPr fitToPage="1"/>
  </sheetPr>
  <dimension ref="A1:B15"/>
  <sheetViews>
    <sheetView zoomScaleNormal="100" workbookViewId="0">
      <selection sqref="A1:B1"/>
    </sheetView>
  </sheetViews>
  <sheetFormatPr defaultRowHeight="12.75" customHeight="1"/>
  <cols>
    <col min="1" max="1" width="22.7109375" customWidth="1"/>
    <col min="2" max="2" width="12.42578125" customWidth="1"/>
  </cols>
  <sheetData>
    <row r="1" spans="1:2" ht="15.75" customHeight="1">
      <c r="A1" s="85" t="str">
        <f>"Startup Expenses"</f>
        <v>Startup Expenses</v>
      </c>
      <c r="B1" s="85"/>
    </row>
    <row r="2" spans="1:2" ht="15.75" customHeight="1">
      <c r="A2" s="85" t="str">
        <f>"Assumptions"</f>
        <v>Assumptions</v>
      </c>
      <c r="B2" s="85"/>
    </row>
    <row r="3" spans="1:2" ht="15.75" customHeight="1">
      <c r="A3" s="85" t="str">
        <f>""</f>
        <v/>
      </c>
      <c r="B3" s="85"/>
    </row>
    <row r="4" spans="1:2" ht="12.75" customHeight="1">
      <c r="A4" s="5" t="str">
        <f>Labels!B7</f>
        <v>Assumptions</v>
      </c>
      <c r="B4" s="6"/>
    </row>
    <row r="5" spans="1:2" ht="12.75" customHeight="1">
      <c r="A5" s="7" t="str">
        <f>"   "&amp;Labels!B37</f>
        <v xml:space="preserve">   Assumptions -  Investors</v>
      </c>
      <c r="B5" s="8"/>
    </row>
    <row r="6" spans="1:2" ht="12.75" customHeight="1">
      <c r="A6" s="7" t="str">
        <f>"   "&amp;Labels!B38</f>
        <v xml:space="preserve">         Who invests</v>
      </c>
      <c r="B6" s="9"/>
    </row>
    <row r="7" spans="1:2" ht="12.75" customHeight="1">
      <c r="A7" s="10" t="str">
        <f>"      "&amp;Labels!B39</f>
        <v xml:space="preserve">      Who invests</v>
      </c>
      <c r="B7" s="11"/>
    </row>
    <row r="8" spans="1:2" ht="12.75" customHeight="1">
      <c r="A8" s="10" t="str">
        <f>"      "&amp;Labels!B40</f>
        <v xml:space="preserve">      Amount invested</v>
      </c>
      <c r="B8" s="11"/>
    </row>
    <row r="9" spans="1:2" ht="12.75" customHeight="1">
      <c r="A9" s="7" t="str">
        <f>"   "&amp;Labels!B41</f>
        <v xml:space="preserve">   Assumptions -  Loans</v>
      </c>
      <c r="B9" s="8"/>
    </row>
    <row r="10" spans="1:2" ht="12.75" customHeight="1">
      <c r="A10" s="7" t="str">
        <f>"   "&amp;Labels!B42</f>
        <v xml:space="preserve">         Bank Loans</v>
      </c>
      <c r="B10" s="9"/>
    </row>
    <row r="11" spans="1:2" ht="12.75" customHeight="1">
      <c r="A11" s="10" t="str">
        <f>"      "&amp;Labels!B43</f>
        <v xml:space="preserve">      Bank Loans</v>
      </c>
      <c r="B11" s="11"/>
    </row>
    <row r="12" spans="1:2" ht="12.75" customHeight="1">
      <c r="A12" s="10" t="str">
        <f>"      "&amp;Labels!B44</f>
        <v xml:space="preserve">      Other Loans</v>
      </c>
      <c r="B12" s="11"/>
    </row>
    <row r="13" spans="1:2" ht="12.75" customHeight="1">
      <c r="A13" s="7" t="str">
        <f>"   "&amp;Labels!B45</f>
        <v xml:space="preserve">   Assumptions -  Expenses</v>
      </c>
      <c r="B13" s="9"/>
    </row>
    <row r="14" spans="1:2" ht="12.75" customHeight="1">
      <c r="A14" s="10" t="str">
        <f>"      "&amp;Labels!B46</f>
        <v xml:space="preserve">      Facilities</v>
      </c>
      <c r="B14" s="11"/>
    </row>
    <row r="15" spans="1:2" ht="12.75" customHeight="1">
      <c r="A15" s="12" t="str">
        <f>"      "&amp;Labels!B47</f>
        <v xml:space="preserve">      Inventory</v>
      </c>
      <c r="B15" s="13"/>
    </row>
  </sheetData>
  <mergeCells count="3">
    <mergeCell ref="A1:B1"/>
    <mergeCell ref="A2:B2"/>
    <mergeCell ref="A3:B3"/>
  </mergeCells>
  <pageMargins left="0.25" right="0.25" top="0.5" bottom="0.5" header="0.5" footer="0.5"/>
  <pageSetup paperSize="9" fitToHeight="32767" orientation="landscape" horizontalDpi="0" verticalDpi="0" copies="0"/>
  <headerFooter alignWithMargins="0"/>
  <legacyDrawing r:id="rId1"/>
</worksheet>
</file>

<file path=xl/worksheets/sheet3.xml><?xml version="1.0" encoding="utf-8"?>
<worksheet xmlns="http://schemas.openxmlformats.org/spreadsheetml/2006/main" xmlns:r="http://schemas.openxmlformats.org/officeDocument/2006/relationships">
  <sheetPr>
    <outlinePr summaryBelow="0" summaryRight="0"/>
    <pageSetUpPr fitToPage="1"/>
  </sheetPr>
  <dimension ref="A1:D70"/>
  <sheetViews>
    <sheetView zoomScaleNormal="100" workbookViewId="0">
      <selection sqref="A1:B1"/>
    </sheetView>
  </sheetViews>
  <sheetFormatPr defaultRowHeight="12.75" customHeight="1"/>
  <cols>
    <col min="1" max="1" width="30.140625" customWidth="1"/>
    <col min="2" max="2" width="22" customWidth="1"/>
    <col min="3" max="3" width="17" customWidth="1"/>
    <col min="4" max="4" width="12.42578125" customWidth="1"/>
  </cols>
  <sheetData>
    <row r="1" spans="1:4" ht="15.75" customHeight="1">
      <c r="A1" s="85" t="str">
        <f>"Startup Expenses"</f>
        <v>Startup Expenses</v>
      </c>
      <c r="B1" s="85"/>
    </row>
    <row r="2" spans="1:4" ht="15.75" customHeight="1">
      <c r="A2" s="85" t="str">
        <f>"Inputs"</f>
        <v>Inputs</v>
      </c>
      <c r="B2" s="85"/>
    </row>
    <row r="3" spans="1:4" ht="15.75" customHeight="1">
      <c r="A3" s="85" t="str">
        <f>""</f>
        <v/>
      </c>
      <c r="B3" s="85"/>
    </row>
    <row r="4" spans="1:4" ht="12.75" customHeight="1">
      <c r="A4" s="88" t="str">
        <f>"Shaded cells are input cells. You can enter data in them."</f>
        <v>Shaded cells are input cells. You can enter data in them.</v>
      </c>
      <c r="B4" s="88"/>
      <c r="C4" s="88"/>
      <c r="D4" s="88"/>
    </row>
    <row r="5" spans="1:4" ht="12.75" customHeight="1">
      <c r="A5" s="88" t="str">
        <f>"Excel formulas in shaded cells are starting suggestions. You can overwrite them."</f>
        <v>Excel formulas in shaded cells are starting suggestions. You can overwrite them.</v>
      </c>
      <c r="B5" s="88"/>
      <c r="C5" s="88"/>
      <c r="D5" s="88"/>
    </row>
    <row r="6" spans="1:4" ht="12.75" customHeight="1">
      <c r="A6" s="14" t="str">
        <f>Labels!B11</f>
        <v>Company Name</v>
      </c>
      <c r="B6" s="15"/>
      <c r="C6" s="16"/>
    </row>
    <row r="7" spans="1:4" ht="12.75" customHeight="1">
      <c r="A7" s="17" t="str">
        <f>Labels!B21</f>
        <v>Plan Date</v>
      </c>
      <c r="B7" s="18"/>
      <c r="C7" s="19">
        <f>DATE(2011,1,1)</f>
        <v>40544</v>
      </c>
    </row>
    <row r="9" spans="1:4" ht="12.75" customHeight="1">
      <c r="A9" s="89" t="str">
        <f>"Sources of Capital"</f>
        <v>Sources of Capital</v>
      </c>
      <c r="B9" s="89"/>
    </row>
    <row r="10" spans="1:4" ht="12.75" customHeight="1">
      <c r="A10" s="1" t="str">
        <f>""</f>
        <v/>
      </c>
    </row>
    <row r="11" spans="1:4" ht="12.75" customHeight="1">
      <c r="A11" s="14" t="str">
        <f>Labels!B15</f>
        <v>Owners' Investment</v>
      </c>
      <c r="B11" s="20" t="str">
        <f>Labels!B82</f>
        <v>Your name</v>
      </c>
      <c r="C11" s="21"/>
    </row>
    <row r="12" spans="1:4" ht="12.75" customHeight="1">
      <c r="A12" s="22"/>
      <c r="B12" s="23" t="str">
        <f>Labels!B83</f>
        <v>John Smith</v>
      </c>
      <c r="C12" s="24"/>
    </row>
    <row r="13" spans="1:4" ht="12.75" customHeight="1">
      <c r="A13" s="22"/>
      <c r="B13" s="23" t="str">
        <f>Labels!B84</f>
        <v>Karen Schmidt</v>
      </c>
      <c r="C13" s="24"/>
    </row>
    <row r="14" spans="1:4" ht="12.75" customHeight="1">
      <c r="A14" s="17"/>
      <c r="B14" s="25" t="str">
        <f>Labels!B85</f>
        <v>Michael DiSalvo</v>
      </c>
      <c r="C14" s="26"/>
    </row>
    <row r="16" spans="1:4" ht="12.75" customHeight="1">
      <c r="A16" s="14" t="str">
        <f>Labels!B18</f>
        <v>Bank Loans</v>
      </c>
      <c r="B16" s="20" t="str">
        <f>Labels!B50</f>
        <v>Bank of America</v>
      </c>
      <c r="C16" s="21"/>
    </row>
    <row r="17" spans="1:3" ht="12.75" customHeight="1">
      <c r="A17" s="17"/>
      <c r="B17" s="25" t="str">
        <f>Labels!B51</f>
        <v>Cambridge Savings</v>
      </c>
      <c r="C17" s="26"/>
    </row>
    <row r="19" spans="1:3" ht="12.75" customHeight="1">
      <c r="A19" s="27" t="str">
        <f>Labels!B19</f>
        <v>Other Loans</v>
      </c>
      <c r="B19" s="28"/>
      <c r="C19" s="29"/>
    </row>
    <row r="22" spans="1:3" ht="12.75" customHeight="1">
      <c r="A22" s="2" t="str">
        <f>"Startup Expenses"</f>
        <v>Startup Expenses</v>
      </c>
    </row>
    <row r="23" spans="1:3" ht="12.75" customHeight="1">
      <c r="A23" s="1" t="str">
        <f>""</f>
        <v/>
      </c>
    </row>
    <row r="24" spans="1:3" ht="12.75" customHeight="1">
      <c r="A24" s="14" t="str">
        <f>Labels!B22</f>
        <v>Buildings/Real Estate</v>
      </c>
      <c r="B24" s="20" t="str">
        <f>Labels!B54</f>
        <v>Purchase</v>
      </c>
      <c r="C24" s="21"/>
    </row>
    <row r="25" spans="1:3" ht="12.75" customHeight="1">
      <c r="A25" s="22"/>
      <c r="B25" s="23" t="str">
        <f>Labels!B55</f>
        <v>Construction</v>
      </c>
      <c r="C25" s="24"/>
    </row>
    <row r="26" spans="1:3" ht="12.75" customHeight="1">
      <c r="A26" s="22"/>
      <c r="B26" s="23" t="str">
        <f>Labels!B56</f>
        <v>Remodeling</v>
      </c>
      <c r="C26" s="24"/>
    </row>
    <row r="27" spans="1:3" ht="12.75" customHeight="1">
      <c r="A27" s="17"/>
      <c r="B27" s="25" t="str">
        <f>Labels!B57</f>
        <v>Other</v>
      </c>
      <c r="C27" s="26"/>
    </row>
    <row r="29" spans="1:3" ht="12.75" customHeight="1">
      <c r="A29" s="27" t="str">
        <f>Labels!B16</f>
        <v>Leasehold Improvements</v>
      </c>
      <c r="B29" s="28"/>
      <c r="C29" s="29"/>
    </row>
    <row r="31" spans="1:3" ht="12.75" customHeight="1">
      <c r="A31" s="86" t="str">
        <f>"Capital Equipment"</f>
        <v>Capital Equipment</v>
      </c>
      <c r="B31" s="86"/>
    </row>
    <row r="32" spans="1:3" ht="12.75" customHeight="1">
      <c r="A32" s="27" t="str">
        <f>Labels!B8</f>
        <v>Initial Cost</v>
      </c>
      <c r="B32" s="30" t="str">
        <f>Labels!B60</f>
        <v>Server Computer</v>
      </c>
      <c r="C32" s="29"/>
    </row>
    <row r="34" spans="1:3" ht="12.75" customHeight="1">
      <c r="A34" s="14" t="str">
        <f>Labels!B12</f>
        <v>Deposits</v>
      </c>
      <c r="B34" s="20" t="str">
        <f>Labels!B69</f>
        <v>Rent</v>
      </c>
      <c r="C34" s="21"/>
    </row>
    <row r="35" spans="1:3" ht="12.75" customHeight="1">
      <c r="A35" s="17"/>
      <c r="B35" s="25" t="str">
        <f>Labels!B70</f>
        <v>Prepaid Insurance</v>
      </c>
      <c r="C35" s="26"/>
    </row>
    <row r="37" spans="1:3" ht="12.75" customHeight="1">
      <c r="A37" s="14" t="str">
        <f>Labels!B5</f>
        <v>Admin Expense</v>
      </c>
      <c r="B37" s="20" t="str">
        <f>Labels!B29</f>
        <v>Legal and accounting fees</v>
      </c>
      <c r="C37" s="21"/>
    </row>
    <row r="38" spans="1:3" ht="12.75" customHeight="1">
      <c r="A38" s="17"/>
      <c r="B38" s="25" t="str">
        <f>Labels!B30</f>
        <v>Other</v>
      </c>
      <c r="C38" s="26"/>
    </row>
    <row r="40" spans="1:3" ht="12.75" customHeight="1">
      <c r="A40" s="14" t="str">
        <f>Labels!B14</f>
        <v>Opening Inventory</v>
      </c>
      <c r="B40" s="20" t="str">
        <f>Labels!B78</f>
        <v>Finished Goods</v>
      </c>
      <c r="C40" s="21"/>
    </row>
    <row r="41" spans="1:3" ht="12.75" customHeight="1">
      <c r="A41" s="17"/>
      <c r="B41" s="25" t="str">
        <f>Labels!B79</f>
        <v>Raw Material</v>
      </c>
      <c r="C41" s="26"/>
    </row>
    <row r="43" spans="1:3" ht="12.75" customHeight="1">
      <c r="A43" s="14" t="str">
        <f>Labels!B6</f>
        <v>Advert Promo Expense</v>
      </c>
      <c r="B43" s="20" t="str">
        <f>Labels!B33</f>
        <v>Advertising media</v>
      </c>
      <c r="C43" s="21"/>
    </row>
    <row r="44" spans="1:3" ht="12.75" customHeight="1">
      <c r="A44" s="17"/>
      <c r="B44" s="25" t="str">
        <f>Labels!B34</f>
        <v>Printing</v>
      </c>
      <c r="C44" s="26"/>
    </row>
    <row r="46" spans="1:3" ht="12.75" customHeight="1">
      <c r="A46" s="3" t="str">
        <f>"Other Expenses"</f>
        <v>Other Expenses</v>
      </c>
    </row>
    <row r="47" spans="1:3" ht="12.75" customHeight="1">
      <c r="A47" s="14" t="str">
        <f>Labels!B13</f>
        <v>Other Expense</v>
      </c>
      <c r="B47" s="20" t="str">
        <f>Labels!B88</f>
        <v>Other 1</v>
      </c>
      <c r="C47" s="21"/>
    </row>
    <row r="48" spans="1:3" ht="12.75" customHeight="1">
      <c r="A48" s="17"/>
      <c r="B48" s="25" t="str">
        <f>Labels!B89</f>
        <v>Other 2</v>
      </c>
      <c r="C48" s="26"/>
    </row>
    <row r="50" spans="1:4" ht="12.75" customHeight="1">
      <c r="A50" s="14" t="str">
        <f>Labels!B23</f>
        <v>Reserve for Contingencies</v>
      </c>
      <c r="B50" s="15"/>
      <c r="C50" s="21"/>
    </row>
    <row r="51" spans="1:4" ht="12.75" customHeight="1">
      <c r="A51" s="27"/>
      <c r="B51" s="28"/>
      <c r="C51" s="31"/>
    </row>
    <row r="52" spans="1:4" ht="12.75" customHeight="1">
      <c r="A52" s="17" t="str">
        <f>Labels!B25</f>
        <v>Working Cash</v>
      </c>
      <c r="B52" s="18"/>
      <c r="C52" s="26"/>
    </row>
    <row r="55" spans="1:4" ht="12.75" customHeight="1">
      <c r="A55" s="87" t="str">
        <f>"Security and Collateral for Loans"</f>
        <v>Security and Collateral for Loans</v>
      </c>
      <c r="B55" s="87"/>
      <c r="C55" s="87"/>
    </row>
    <row r="56" spans="1:4" ht="12.75" customHeight="1">
      <c r="A56" s="1" t="str">
        <f>" "</f>
        <v xml:space="preserve"> </v>
      </c>
    </row>
    <row r="57" spans="1:4" ht="12.75" customHeight="1">
      <c r="C57" s="32" t="str">
        <f>Labels!B10</f>
        <v>Collateral for Loans</v>
      </c>
      <c r="D57" s="33" t="str">
        <f>Labels!B9</f>
        <v>Description</v>
      </c>
    </row>
    <row r="58" spans="1:4" ht="12.75" customHeight="1">
      <c r="A58" s="14" t="str">
        <f>Labels!B63</f>
        <v>Real estate</v>
      </c>
      <c r="B58" s="15"/>
      <c r="C58" s="34"/>
      <c r="D58" s="35"/>
    </row>
    <row r="59" spans="1:4" ht="12.75" customHeight="1">
      <c r="A59" s="22" t="str">
        <f>Labels!B64</f>
        <v>Other collateral 1</v>
      </c>
      <c r="B59" s="36"/>
      <c r="C59" s="37"/>
      <c r="D59" s="38"/>
    </row>
    <row r="60" spans="1:4" ht="12.75" customHeight="1">
      <c r="A60" s="22" t="str">
        <f>Labels!B65</f>
        <v>Other collateral 2</v>
      </c>
      <c r="B60" s="36"/>
      <c r="C60" s="37"/>
      <c r="D60" s="38"/>
    </row>
    <row r="61" spans="1:4" ht="12.75" customHeight="1">
      <c r="A61" s="17" t="str">
        <f>Labels!B66</f>
        <v>Other collateral 3</v>
      </c>
      <c r="B61" s="18"/>
      <c r="C61" s="39"/>
      <c r="D61" s="40"/>
    </row>
    <row r="63" spans="1:4" ht="12.75" customHeight="1">
      <c r="A63" s="14" t="str">
        <f>Labels!B20</f>
        <v>Owners</v>
      </c>
      <c r="B63" s="20" t="str">
        <f>Labels!B82</f>
        <v>Your name</v>
      </c>
      <c r="C63" s="16"/>
    </row>
    <row r="64" spans="1:4" ht="12.75" customHeight="1">
      <c r="A64" s="22"/>
      <c r="B64" s="23" t="str">
        <f>Labels!B83</f>
        <v>John Smith</v>
      </c>
      <c r="C64" s="11"/>
    </row>
    <row r="65" spans="1:3" ht="12.75" customHeight="1">
      <c r="A65" s="22"/>
      <c r="B65" s="23" t="str">
        <f>Labels!B84</f>
        <v>Karen Schmidt</v>
      </c>
      <c r="C65" s="11"/>
    </row>
    <row r="66" spans="1:3" ht="12.75" customHeight="1">
      <c r="A66" s="22"/>
      <c r="B66" s="23" t="str">
        <f>Labels!B85</f>
        <v>Michael DiSalvo</v>
      </c>
      <c r="C66" s="11"/>
    </row>
    <row r="67" spans="1:3" ht="12.75" customHeight="1">
      <c r="A67" s="27"/>
      <c r="B67" s="28"/>
      <c r="C67" s="31"/>
    </row>
    <row r="68" spans="1:3" ht="12.75" customHeight="1">
      <c r="A68" s="22" t="str">
        <f>Labels!B17</f>
        <v>Loan Guarantors (other than owners)</v>
      </c>
      <c r="B68" s="23" t="str">
        <f>Labels!B73</f>
        <v>Loan guarantor 1</v>
      </c>
      <c r="C68" s="11"/>
    </row>
    <row r="69" spans="1:3" ht="12.75" customHeight="1">
      <c r="A69" s="22"/>
      <c r="B69" s="23" t="str">
        <f>Labels!B74</f>
        <v>Loan guarantor 2</v>
      </c>
      <c r="C69" s="11"/>
    </row>
    <row r="70" spans="1:3" ht="12.75" customHeight="1">
      <c r="A70" s="17"/>
      <c r="B70" s="25" t="str">
        <f>Labels!B75</f>
        <v>Loan guarantor 3</v>
      </c>
      <c r="C70" s="13"/>
    </row>
  </sheetData>
  <mergeCells count="8">
    <mergeCell ref="A31:B31"/>
    <mergeCell ref="A55:C55"/>
    <mergeCell ref="A1:B1"/>
    <mergeCell ref="A2:B2"/>
    <mergeCell ref="A3:B3"/>
    <mergeCell ref="A4:D4"/>
    <mergeCell ref="A5:D5"/>
    <mergeCell ref="A9:B9"/>
  </mergeCells>
  <pageMargins left="0.25" right="0.25" top="0.5" bottom="0.5" header="0.5" footer="0.5"/>
  <pageSetup paperSize="9" fitToHeight="32767" orientation="landscape" horizontalDpi="0" verticalDpi="0" copies="0"/>
  <headerFooter alignWithMargins="0"/>
  <legacyDrawing r:id="rId1"/>
</worksheet>
</file>

<file path=xl/worksheets/sheet4.xml><?xml version="1.0" encoding="utf-8"?>
<worksheet xmlns="http://schemas.openxmlformats.org/spreadsheetml/2006/main" xmlns:r="http://schemas.openxmlformats.org/officeDocument/2006/relationships">
  <sheetPr>
    <outlinePr summaryBelow="0" summaryRight="0"/>
    <pageSetUpPr fitToPage="1"/>
  </sheetPr>
  <dimension ref="A1:C121"/>
  <sheetViews>
    <sheetView zoomScaleNormal="100" workbookViewId="0">
      <selection sqref="A1:B1"/>
    </sheetView>
  </sheetViews>
  <sheetFormatPr defaultRowHeight="12.75" customHeight="1"/>
  <cols>
    <col min="1" max="1" width="30.140625" customWidth="1"/>
    <col min="2" max="2" width="17" customWidth="1"/>
    <col min="3" max="3" width="12.42578125" customWidth="1"/>
  </cols>
  <sheetData>
    <row r="1" spans="1:2" ht="15.75" customHeight="1">
      <c r="A1" s="85" t="str">
        <f>"Startup Expenses"</f>
        <v>Startup Expenses</v>
      </c>
      <c r="B1" s="85"/>
    </row>
    <row r="2" spans="1:2" ht="15.75" customHeight="1">
      <c r="A2" s="85" t="str">
        <f>"Summary"</f>
        <v>Summary</v>
      </c>
      <c r="B2" s="85"/>
    </row>
    <row r="3" spans="1:2" ht="15.75" customHeight="1">
      <c r="A3" s="85" t="str">
        <f>""</f>
        <v/>
      </c>
      <c r="B3" s="85"/>
    </row>
    <row r="4" spans="1:2" ht="12.75" customHeight="1">
      <c r="A4" s="5" t="str">
        <f>Labels!B11</f>
        <v>Company Name</v>
      </c>
      <c r="B4" s="6">
        <f>Inputs!C6</f>
        <v>0</v>
      </c>
    </row>
    <row r="5" spans="1:2" ht="12.75" customHeight="1">
      <c r="A5" s="41" t="str">
        <f>Labels!B21</f>
        <v>Plan Date</v>
      </c>
      <c r="B5" s="42">
        <f>Inputs!C7</f>
        <v>40544</v>
      </c>
    </row>
    <row r="7" spans="1:2" ht="12.75" customHeight="1">
      <c r="A7" s="89" t="str">
        <f>"Sources of Capital"</f>
        <v>Sources of Capital</v>
      </c>
      <c r="B7" s="89"/>
    </row>
    <row r="8" spans="1:2" ht="12.75" customHeight="1">
      <c r="A8" s="1" t="str">
        <f>""</f>
        <v/>
      </c>
    </row>
    <row r="9" spans="1:2" ht="12.75" customHeight="1">
      <c r="A9" s="5" t="str">
        <f>Labels!B15</f>
        <v>Owners' Investment</v>
      </c>
      <c r="B9" s="43"/>
    </row>
    <row r="10" spans="1:2" ht="12.75" customHeight="1">
      <c r="A10" s="7" t="str">
        <f>"   "&amp;Labels!B82</f>
        <v xml:space="preserve">   Your name</v>
      </c>
      <c r="B10" s="44">
        <f>Inputs!C11</f>
        <v>0</v>
      </c>
    </row>
    <row r="11" spans="1:2" ht="12.75" customHeight="1">
      <c r="A11" s="7" t="str">
        <f>"   "&amp;Labels!B83</f>
        <v xml:space="preserve">   John Smith</v>
      </c>
      <c r="B11" s="44">
        <f>Inputs!C12</f>
        <v>0</v>
      </c>
    </row>
    <row r="12" spans="1:2" ht="12.75" customHeight="1">
      <c r="A12" s="7" t="str">
        <f>"   "&amp;Labels!B84</f>
        <v xml:space="preserve">   Karen Schmidt</v>
      </c>
      <c r="B12" s="44">
        <f>Inputs!C13</f>
        <v>0</v>
      </c>
    </row>
    <row r="13" spans="1:2" ht="12.75" customHeight="1">
      <c r="A13" s="7" t="str">
        <f>"   "&amp;Labels!B85</f>
        <v xml:space="preserve">   Michael DiSalvo</v>
      </c>
      <c r="B13" s="44">
        <f>Inputs!C14</f>
        <v>0</v>
      </c>
    </row>
    <row r="14" spans="1:2" ht="12.75" customHeight="1">
      <c r="A14" s="41" t="str">
        <f>"   "&amp;Labels!C81</f>
        <v xml:space="preserve">   Total</v>
      </c>
      <c r="B14" s="45">
        <f>SUM(Inputs!C11:C14)</f>
        <v>0</v>
      </c>
    </row>
    <row r="16" spans="1:2" ht="12.75" customHeight="1">
      <c r="A16" s="5" t="str">
        <f>Labels!B18</f>
        <v>Bank Loans</v>
      </c>
      <c r="B16" s="43"/>
    </row>
    <row r="17" spans="1:2" ht="12.75" customHeight="1">
      <c r="A17" s="7" t="str">
        <f>"   "&amp;Labels!B50</f>
        <v xml:space="preserve">   Bank of America</v>
      </c>
      <c r="B17" s="44">
        <f>Inputs!C16</f>
        <v>0</v>
      </c>
    </row>
    <row r="18" spans="1:2" ht="12.75" customHeight="1">
      <c r="A18" s="7" t="str">
        <f>"   "&amp;Labels!B51</f>
        <v xml:space="preserve">   Cambridge Savings</v>
      </c>
      <c r="B18" s="44">
        <f>Inputs!C17</f>
        <v>0</v>
      </c>
    </row>
    <row r="19" spans="1:2" ht="12.75" customHeight="1">
      <c r="A19" s="41" t="str">
        <f>"   "&amp;Labels!C49</f>
        <v xml:space="preserve">   Total</v>
      </c>
      <c r="B19" s="45">
        <f>SUM(Inputs!C16:C17)</f>
        <v>0</v>
      </c>
    </row>
    <row r="21" spans="1:2" ht="12.75" customHeight="1">
      <c r="A21" s="31" t="str">
        <f>Labels!B19</f>
        <v>Other Loans</v>
      </c>
      <c r="B21" s="46">
        <f>Inputs!C19</f>
        <v>0</v>
      </c>
    </row>
    <row r="24" spans="1:2" ht="12.75" customHeight="1">
      <c r="A24" s="2" t="str">
        <f>"Startup Expenses"</f>
        <v>Startup Expenses</v>
      </c>
    </row>
    <row r="25" spans="1:2" ht="12.75" customHeight="1">
      <c r="A25" s="1" t="str">
        <f>""</f>
        <v/>
      </c>
    </row>
    <row r="26" spans="1:2" ht="12.75" customHeight="1">
      <c r="A26" s="5" t="str">
        <f>Labels!B22</f>
        <v>Buildings/Real Estate</v>
      </c>
      <c r="B26" s="43"/>
    </row>
    <row r="27" spans="1:2" ht="12.75" customHeight="1">
      <c r="A27" s="7" t="str">
        <f>"   "&amp;Labels!B54</f>
        <v xml:space="preserve">   Purchase</v>
      </c>
      <c r="B27" s="44">
        <f>Inputs!C24</f>
        <v>0</v>
      </c>
    </row>
    <row r="28" spans="1:2" ht="12.75" customHeight="1">
      <c r="A28" s="7" t="str">
        <f>"   "&amp;Labels!B55</f>
        <v xml:space="preserve">   Construction</v>
      </c>
      <c r="B28" s="44">
        <f>Inputs!C25</f>
        <v>0</v>
      </c>
    </row>
    <row r="29" spans="1:2" ht="12.75" customHeight="1">
      <c r="A29" s="7" t="str">
        <f>"   "&amp;Labels!B56</f>
        <v xml:space="preserve">   Remodeling</v>
      </c>
      <c r="B29" s="44">
        <f>Inputs!C26</f>
        <v>0</v>
      </c>
    </row>
    <row r="30" spans="1:2" ht="12.75" customHeight="1">
      <c r="A30" s="7" t="str">
        <f>"   "&amp;Labels!B57</f>
        <v xml:space="preserve">   Other</v>
      </c>
      <c r="B30" s="44">
        <f>Inputs!C27</f>
        <v>0</v>
      </c>
    </row>
    <row r="31" spans="1:2" ht="12.75" customHeight="1">
      <c r="A31" s="41" t="str">
        <f>"   "&amp;Labels!C53</f>
        <v xml:space="preserve">   Total</v>
      </c>
      <c r="B31" s="45">
        <f>SUM(Inputs!C24:C27)</f>
        <v>0</v>
      </c>
    </row>
    <row r="33" spans="1:2" ht="12.75" customHeight="1">
      <c r="A33" s="31" t="str">
        <f>Labels!B16</f>
        <v>Leasehold Improvements</v>
      </c>
      <c r="B33" s="46">
        <f>Inputs!C29</f>
        <v>0</v>
      </c>
    </row>
    <row r="35" spans="1:2" ht="12.75" customHeight="1">
      <c r="A35" s="86" t="str">
        <f>"Capital Equipment"</f>
        <v>Capital Equipment</v>
      </c>
      <c r="B35" s="86"/>
    </row>
    <row r="36" spans="1:2" ht="12.75" customHeight="1">
      <c r="A36" s="5" t="str">
        <f>Labels!B8</f>
        <v>Initial Cost</v>
      </c>
      <c r="B36" s="43"/>
    </row>
    <row r="37" spans="1:2" ht="12.75" customHeight="1">
      <c r="A37" s="7" t="str">
        <f>"   "&amp;Labels!B60</f>
        <v xml:space="preserve">   Server Computer</v>
      </c>
      <c r="B37" s="44">
        <f>Inputs!C32</f>
        <v>0</v>
      </c>
    </row>
    <row r="38" spans="1:2" ht="12.75" customHeight="1">
      <c r="A38" s="41" t="str">
        <f>"   "&amp;Labels!C59</f>
        <v xml:space="preserve">   Total</v>
      </c>
      <c r="B38" s="45">
        <f>Inputs!C32</f>
        <v>0</v>
      </c>
    </row>
    <row r="40" spans="1:2" ht="12.75" customHeight="1">
      <c r="A40" s="5" t="str">
        <f>Labels!B12</f>
        <v>Deposits</v>
      </c>
      <c r="B40" s="43"/>
    </row>
    <row r="41" spans="1:2" ht="12.75" customHeight="1">
      <c r="A41" s="7" t="str">
        <f>"   "&amp;Labels!B69</f>
        <v xml:space="preserve">   Rent</v>
      </c>
      <c r="B41" s="44">
        <f>Inputs!C34</f>
        <v>0</v>
      </c>
    </row>
    <row r="42" spans="1:2" ht="12.75" customHeight="1">
      <c r="A42" s="7" t="str">
        <f>"   "&amp;Labels!B70</f>
        <v xml:space="preserve">   Prepaid Insurance</v>
      </c>
      <c r="B42" s="44">
        <f>Inputs!C35</f>
        <v>0</v>
      </c>
    </row>
    <row r="43" spans="1:2" ht="12.75" customHeight="1">
      <c r="A43" s="41" t="str">
        <f>"   "&amp;Labels!C68</f>
        <v xml:space="preserve">   Total</v>
      </c>
      <c r="B43" s="45">
        <f>SUM(Inputs!C34:C35)</f>
        <v>0</v>
      </c>
    </row>
    <row r="45" spans="1:2" ht="12.75" customHeight="1">
      <c r="A45" s="5" t="str">
        <f>Labels!B5</f>
        <v>Admin Expense</v>
      </c>
      <c r="B45" s="43"/>
    </row>
    <row r="46" spans="1:2" ht="12.75" customHeight="1">
      <c r="A46" s="7" t="str">
        <f>"   "&amp;Labels!B29</f>
        <v xml:space="preserve">   Legal and accounting fees</v>
      </c>
      <c r="B46" s="44">
        <f>Inputs!C37</f>
        <v>0</v>
      </c>
    </row>
    <row r="47" spans="1:2" ht="12.75" customHeight="1">
      <c r="A47" s="7" t="str">
        <f>"   "&amp;Labels!B30</f>
        <v xml:space="preserve">   Other</v>
      </c>
      <c r="B47" s="44">
        <f>Inputs!C38</f>
        <v>0</v>
      </c>
    </row>
    <row r="48" spans="1:2" ht="12.75" customHeight="1">
      <c r="A48" s="41" t="str">
        <f>"   "&amp;Labels!C28</f>
        <v xml:space="preserve">   Total</v>
      </c>
      <c r="B48" s="45">
        <f>SUM(Inputs!C37:C38)</f>
        <v>0</v>
      </c>
    </row>
    <row r="50" spans="1:2" ht="12.75" customHeight="1">
      <c r="A50" s="5" t="str">
        <f>Labels!B14</f>
        <v>Opening Inventory</v>
      </c>
      <c r="B50" s="43"/>
    </row>
    <row r="51" spans="1:2" ht="12.75" customHeight="1">
      <c r="A51" s="7" t="str">
        <f>"   "&amp;Labels!B78</f>
        <v xml:space="preserve">   Finished Goods</v>
      </c>
      <c r="B51" s="44">
        <f>Inputs!C40</f>
        <v>0</v>
      </c>
    </row>
    <row r="52" spans="1:2" ht="12.75" customHeight="1">
      <c r="A52" s="7" t="str">
        <f>"   "&amp;Labels!B79</f>
        <v xml:space="preserve">   Raw Material</v>
      </c>
      <c r="B52" s="44">
        <f>Inputs!C41</f>
        <v>0</v>
      </c>
    </row>
    <row r="53" spans="1:2" ht="12.75" customHeight="1">
      <c r="A53" s="41" t="str">
        <f>"   "&amp;Labels!C77</f>
        <v xml:space="preserve">   Total</v>
      </c>
      <c r="B53" s="45">
        <f>SUM(Inputs!C40:C41)</f>
        <v>0</v>
      </c>
    </row>
    <row r="55" spans="1:2" ht="12.75" customHeight="1">
      <c r="A55" s="5" t="str">
        <f>Labels!B6</f>
        <v>Advert Promo Expense</v>
      </c>
      <c r="B55" s="43"/>
    </row>
    <row r="56" spans="1:2" ht="12.75" customHeight="1">
      <c r="A56" s="7" t="str">
        <f>"   "&amp;Labels!B33</f>
        <v xml:space="preserve">   Advertising media</v>
      </c>
      <c r="B56" s="44">
        <f>Inputs!C43</f>
        <v>0</v>
      </c>
    </row>
    <row r="57" spans="1:2" ht="12.75" customHeight="1">
      <c r="A57" s="7" t="str">
        <f>"   "&amp;Labels!B34</f>
        <v xml:space="preserve">   Printing</v>
      </c>
      <c r="B57" s="44">
        <f>Inputs!C44</f>
        <v>0</v>
      </c>
    </row>
    <row r="58" spans="1:2" ht="12.75" customHeight="1">
      <c r="A58" s="41" t="str">
        <f>"   "&amp;Labels!C32</f>
        <v xml:space="preserve">   Total</v>
      </c>
      <c r="B58" s="45">
        <f>SUM(Inputs!C43:C44)</f>
        <v>0</v>
      </c>
    </row>
    <row r="60" spans="1:2" ht="12.75" customHeight="1">
      <c r="A60" s="3" t="str">
        <f>"Other Expenses"</f>
        <v>Other Expenses</v>
      </c>
    </row>
    <row r="61" spans="1:2" ht="12.75" customHeight="1">
      <c r="A61" s="5" t="str">
        <f>Labels!B13</f>
        <v>Other Expense</v>
      </c>
      <c r="B61" s="43"/>
    </row>
    <row r="62" spans="1:2" ht="12.75" customHeight="1">
      <c r="A62" s="7" t="str">
        <f>"   "&amp;Labels!B88</f>
        <v xml:space="preserve">   Other 1</v>
      </c>
      <c r="B62" s="44">
        <f>Inputs!C47</f>
        <v>0</v>
      </c>
    </row>
    <row r="63" spans="1:2" ht="12.75" customHeight="1">
      <c r="A63" s="7" t="str">
        <f>"   "&amp;Labels!B89</f>
        <v xml:space="preserve">   Other 2</v>
      </c>
      <c r="B63" s="44">
        <f>Inputs!C48</f>
        <v>0</v>
      </c>
    </row>
    <row r="64" spans="1:2" ht="12.75" customHeight="1">
      <c r="A64" s="41" t="str">
        <f>"   "&amp;Labels!C87</f>
        <v xml:space="preserve">   Total</v>
      </c>
      <c r="B64" s="45">
        <f>SUM(Inputs!C47:C48)</f>
        <v>0</v>
      </c>
    </row>
    <row r="66" spans="1:2" ht="12.75" customHeight="1">
      <c r="A66" s="5" t="str">
        <f>Labels!B23</f>
        <v>Reserve for Contingencies</v>
      </c>
      <c r="B66" s="43">
        <f>Inputs!C50</f>
        <v>0</v>
      </c>
    </row>
    <row r="67" spans="1:2" ht="12.75" customHeight="1">
      <c r="A67" s="31"/>
      <c r="B67" s="31"/>
    </row>
    <row r="68" spans="1:2" ht="12.75" customHeight="1">
      <c r="A68" s="41" t="str">
        <f>Labels!B25</f>
        <v>Working Cash</v>
      </c>
      <c r="B68" s="45">
        <f>Inputs!C52</f>
        <v>0</v>
      </c>
    </row>
    <row r="71" spans="1:2" ht="12.75" customHeight="1">
      <c r="A71" s="4" t="str">
        <f>"Summary Statement"</f>
        <v>Summary Statement</v>
      </c>
    </row>
    <row r="72" spans="1:2" ht="12.75" customHeight="1">
      <c r="A72" s="1" t="str">
        <f>" "</f>
        <v xml:space="preserve"> </v>
      </c>
    </row>
    <row r="73" spans="1:2" ht="12.75" customHeight="1">
      <c r="A73" s="3" t="str">
        <f>"Sources of Capital"</f>
        <v>Sources of Capital</v>
      </c>
    </row>
    <row r="74" spans="1:2" ht="12.75" customHeight="1">
      <c r="A74" s="5" t="str">
        <f>Labels!B15</f>
        <v>Owners' Investment</v>
      </c>
      <c r="B74" s="43">
        <f>B14</f>
        <v>0</v>
      </c>
    </row>
    <row r="75" spans="1:2" ht="12.75" customHeight="1">
      <c r="A75" s="47" t="str">
        <f>Labels!B18</f>
        <v>Bank Loans</v>
      </c>
      <c r="B75" s="44">
        <f>B19</f>
        <v>0</v>
      </c>
    </row>
    <row r="76" spans="1:2" ht="12.75" customHeight="1">
      <c r="A76" s="47" t="str">
        <f>Labels!B19</f>
        <v>Other Loans</v>
      </c>
      <c r="B76" s="44">
        <f>Inputs!C19</f>
        <v>0</v>
      </c>
    </row>
    <row r="77" spans="1:2" ht="12.75" customHeight="1">
      <c r="A77" s="41" t="str">
        <f>Labels!B24</f>
        <v>Total Source of Funds</v>
      </c>
      <c r="B77" s="45">
        <f>B14+B19+Inputs!C19</f>
        <v>0</v>
      </c>
    </row>
    <row r="79" spans="1:2" ht="12.75" customHeight="1">
      <c r="A79" s="3" t="str">
        <f>"Startup Expenses"</f>
        <v>Startup Expenses</v>
      </c>
    </row>
    <row r="80" spans="1:2" ht="12.75" customHeight="1">
      <c r="A80" s="5" t="str">
        <f>Labels!B22</f>
        <v>Buildings/Real Estate</v>
      </c>
      <c r="B80" s="43">
        <f>B31</f>
        <v>0</v>
      </c>
    </row>
    <row r="81" spans="1:2" ht="12.75" customHeight="1">
      <c r="A81" s="47" t="str">
        <f>Labels!B16</f>
        <v>Leasehold Improvements</v>
      </c>
      <c r="B81" s="44">
        <f>Inputs!C29</f>
        <v>0</v>
      </c>
    </row>
    <row r="82" spans="1:2" ht="12.75" customHeight="1">
      <c r="A82" s="47" t="str">
        <f>Labels!B8</f>
        <v>Initial Cost</v>
      </c>
      <c r="B82" s="44">
        <f>B38</f>
        <v>0</v>
      </c>
    </row>
    <row r="83" spans="1:2" ht="12.75" customHeight="1">
      <c r="A83" s="47" t="str">
        <f>Labels!B12</f>
        <v>Deposits</v>
      </c>
      <c r="B83" s="44"/>
    </row>
    <row r="84" spans="1:2" ht="12.75" customHeight="1">
      <c r="A84" s="7" t="str">
        <f>"   "&amp;Labels!B69</f>
        <v xml:space="preserve">   Rent</v>
      </c>
      <c r="B84" s="44">
        <f>Inputs!C34</f>
        <v>0</v>
      </c>
    </row>
    <row r="85" spans="1:2" ht="12.75" customHeight="1">
      <c r="A85" s="7" t="str">
        <f>"   "&amp;Labels!B70</f>
        <v xml:space="preserve">   Prepaid Insurance</v>
      </c>
      <c r="B85" s="44">
        <f>Inputs!C35</f>
        <v>0</v>
      </c>
    </row>
    <row r="86" spans="1:2" ht="12.75" customHeight="1">
      <c r="A86" s="47" t="str">
        <f>"   "&amp;Labels!C68</f>
        <v xml:space="preserve">   Total</v>
      </c>
      <c r="B86" s="44">
        <f>B43</f>
        <v>0</v>
      </c>
    </row>
    <row r="87" spans="1:2" ht="12.75" customHeight="1">
      <c r="A87" s="47" t="str">
        <f>Labels!B5</f>
        <v>Admin Expense</v>
      </c>
      <c r="B87" s="44">
        <f>B48</f>
        <v>0</v>
      </c>
    </row>
    <row r="88" spans="1:2" ht="12.75" customHeight="1">
      <c r="A88" s="47" t="str">
        <f>Labels!B14</f>
        <v>Opening Inventory</v>
      </c>
      <c r="B88" s="44">
        <f>B53</f>
        <v>0</v>
      </c>
    </row>
    <row r="89" spans="1:2" ht="12.75" customHeight="1">
      <c r="A89" s="47" t="str">
        <f>Labels!B6</f>
        <v>Advert Promo Expense</v>
      </c>
      <c r="B89" s="44">
        <f>B58</f>
        <v>0</v>
      </c>
    </row>
    <row r="90" spans="1:2" ht="12.75" customHeight="1">
      <c r="A90" s="47" t="str">
        <f>Labels!B13</f>
        <v>Other Expense</v>
      </c>
      <c r="B90" s="44">
        <f>B64</f>
        <v>0</v>
      </c>
    </row>
    <row r="91" spans="1:2" ht="12.75" customHeight="1">
      <c r="A91" s="47" t="str">
        <f>Labels!B23</f>
        <v>Reserve for Contingencies</v>
      </c>
      <c r="B91" s="44">
        <f>Inputs!C50</f>
        <v>0</v>
      </c>
    </row>
    <row r="92" spans="1:2" ht="12.75" customHeight="1">
      <c r="A92" s="41" t="str">
        <f>Labels!B25</f>
        <v>Working Cash</v>
      </c>
      <c r="B92" s="45">
        <f>Inputs!C52</f>
        <v>0</v>
      </c>
    </row>
    <row r="94" spans="1:2" ht="12.75" customHeight="1">
      <c r="A94" s="86" t="str">
        <f>"Deposits and Reserves"</f>
        <v>Deposits and Reserves</v>
      </c>
      <c r="B94" s="86"/>
    </row>
    <row r="95" spans="1:2" ht="12.75" customHeight="1">
      <c r="A95" s="5" t="str">
        <f>Labels!B12</f>
        <v>Deposits</v>
      </c>
      <c r="B95" s="43">
        <f>B43</f>
        <v>0</v>
      </c>
    </row>
    <row r="96" spans="1:2" ht="12.75" customHeight="1">
      <c r="A96" s="41" t="str">
        <f>Labels!B23</f>
        <v>Reserve for Contingencies</v>
      </c>
      <c r="B96" s="45">
        <f>Inputs!C50</f>
        <v>0</v>
      </c>
    </row>
    <row r="99" spans="1:3" ht="12.75" customHeight="1">
      <c r="A99" s="87" t="str">
        <f>"Security and Collateral for Loans"</f>
        <v>Security and Collateral for Loans</v>
      </c>
      <c r="B99" s="87"/>
      <c r="C99" s="87"/>
    </row>
    <row r="100" spans="1:3" ht="12.75" customHeight="1">
      <c r="A100" s="1" t="str">
        <f>" "</f>
        <v xml:space="preserve"> </v>
      </c>
    </row>
    <row r="101" spans="1:3" ht="12.75" customHeight="1">
      <c r="B101" s="32" t="str">
        <f>Labels!B10</f>
        <v>Collateral for Loans</v>
      </c>
      <c r="C101" s="33" t="str">
        <f>Labels!B9</f>
        <v>Description</v>
      </c>
    </row>
    <row r="102" spans="1:3" ht="12.75" customHeight="1">
      <c r="A102" s="5" t="str">
        <f>Labels!B63</f>
        <v>Real estate</v>
      </c>
      <c r="B102" s="48">
        <f>Inputs!C58</f>
        <v>0</v>
      </c>
      <c r="C102" s="49">
        <f>Inputs!D58</f>
        <v>0</v>
      </c>
    </row>
    <row r="103" spans="1:3" ht="12.75" customHeight="1">
      <c r="A103" s="47" t="str">
        <f>Labels!B64</f>
        <v>Other collateral 1</v>
      </c>
      <c r="B103" s="50">
        <f>Inputs!C59</f>
        <v>0</v>
      </c>
      <c r="C103" s="51">
        <f>Inputs!D59</f>
        <v>0</v>
      </c>
    </row>
    <row r="104" spans="1:3" ht="12.75" customHeight="1">
      <c r="A104" s="47" t="str">
        <f>Labels!B65</f>
        <v>Other collateral 2</v>
      </c>
      <c r="B104" s="50">
        <f>Inputs!C60</f>
        <v>0</v>
      </c>
      <c r="C104" s="51">
        <f>Inputs!D60</f>
        <v>0</v>
      </c>
    </row>
    <row r="105" spans="1:3" ht="12.75" customHeight="1">
      <c r="A105" s="47" t="str">
        <f>Labels!B66</f>
        <v>Other collateral 3</v>
      </c>
      <c r="B105" s="50">
        <f>Inputs!C61</f>
        <v>0</v>
      </c>
      <c r="C105" s="51">
        <f>Inputs!D61</f>
        <v>0</v>
      </c>
    </row>
    <row r="106" spans="1:3" ht="12.75" customHeight="1">
      <c r="A106" s="31" t="str">
        <f>Labels!C62</f>
        <v>Total</v>
      </c>
      <c r="B106" s="52">
        <f>SUM(Inputs!C58:C61)</f>
        <v>0</v>
      </c>
      <c r="C106" s="53"/>
    </row>
    <row r="108" spans="1:3" ht="12.75" customHeight="1">
      <c r="A108" s="5" t="str">
        <f>Labels!B20</f>
        <v>Owners</v>
      </c>
      <c r="B108" s="6"/>
    </row>
    <row r="109" spans="1:3" ht="12.75" customHeight="1">
      <c r="A109" s="7" t="str">
        <f>"   "&amp;Labels!B82</f>
        <v xml:space="preserve">   Your name</v>
      </c>
      <c r="B109" s="54">
        <f>Inputs!C63</f>
        <v>0</v>
      </c>
    </row>
    <row r="110" spans="1:3" ht="12.75" customHeight="1">
      <c r="A110" s="7" t="str">
        <f>"   "&amp;Labels!B83</f>
        <v xml:space="preserve">   John Smith</v>
      </c>
      <c r="B110" s="54">
        <f>Inputs!C64</f>
        <v>0</v>
      </c>
    </row>
    <row r="111" spans="1:3" ht="12.75" customHeight="1">
      <c r="A111" s="7" t="str">
        <f>"   "&amp;Labels!B84</f>
        <v xml:space="preserve">   Karen Schmidt</v>
      </c>
      <c r="B111" s="54">
        <f>Inputs!C65</f>
        <v>0</v>
      </c>
    </row>
    <row r="112" spans="1:3" ht="12.75" customHeight="1">
      <c r="A112" s="7" t="str">
        <f>"   "&amp;Labels!B85</f>
        <v xml:space="preserve">   Michael DiSalvo</v>
      </c>
      <c r="B112" s="54">
        <f>Inputs!C66</f>
        <v>0</v>
      </c>
    </row>
    <row r="113" spans="1:3" ht="12.75" customHeight="1">
      <c r="A113" s="31"/>
      <c r="B113" s="31"/>
    </row>
    <row r="114" spans="1:3" ht="12.75" customHeight="1">
      <c r="A114" s="47" t="str">
        <f>Labels!B17</f>
        <v>Loan Guarantors (other than owners)</v>
      </c>
      <c r="B114" s="54"/>
    </row>
    <row r="115" spans="1:3" ht="12.75" customHeight="1">
      <c r="A115" s="7" t="str">
        <f>"   "&amp;Labels!B73</f>
        <v xml:space="preserve">   Loan guarantor 1</v>
      </c>
      <c r="B115" s="54">
        <f>Inputs!C68</f>
        <v>0</v>
      </c>
    </row>
    <row r="116" spans="1:3" ht="12.75" customHeight="1">
      <c r="A116" s="7" t="str">
        <f>"   "&amp;Labels!B74</f>
        <v xml:space="preserve">   Loan guarantor 2</v>
      </c>
      <c r="B116" s="54">
        <f>Inputs!C69</f>
        <v>0</v>
      </c>
    </row>
    <row r="117" spans="1:3" ht="12.75" customHeight="1">
      <c r="A117" s="55" t="str">
        <f>"   "&amp;Labels!B75</f>
        <v xml:space="preserve">   Loan guarantor 3</v>
      </c>
      <c r="B117" s="56">
        <f>Inputs!C70</f>
        <v>0</v>
      </c>
    </row>
    <row r="120" spans="1:3" ht="12.75" customHeight="1">
      <c r="A120" s="88" t="str">
        <f>"You can get a customized version of this template."</f>
        <v>You can get a customized version of this template.</v>
      </c>
      <c r="B120" s="88"/>
      <c r="C120" s="88"/>
    </row>
    <row r="121" spans="1:3" ht="12.75" customHeight="1">
      <c r="A121" s="88" t="str">
        <f>"See http://www.modelsheetsoft.com/store.aspx"</f>
        <v>See http://www.modelsheetsoft.com/store.aspx</v>
      </c>
      <c r="B121" s="88"/>
      <c r="C121" s="88"/>
    </row>
  </sheetData>
  <mergeCells count="9">
    <mergeCell ref="A99:C99"/>
    <mergeCell ref="A120:C120"/>
    <mergeCell ref="A121:C121"/>
    <mergeCell ref="A1:B1"/>
    <mergeCell ref="A2:B2"/>
    <mergeCell ref="A3:B3"/>
    <mergeCell ref="A7:B7"/>
    <mergeCell ref="A35:B35"/>
    <mergeCell ref="A94:B94"/>
  </mergeCells>
  <pageMargins left="0.25" right="0.25" top="0.5" bottom="0.5" header="0.5" footer="0.5"/>
  <pageSetup paperSize="9" fitToHeight="32767" orientation="landscape" horizontalDpi="0" verticalDpi="0" copies="0"/>
  <headerFooter alignWithMargins="0"/>
  <legacyDrawing r:id="rId1"/>
</worksheet>
</file>

<file path=xl/worksheets/sheet5.xml><?xml version="1.0" encoding="utf-8"?>
<worksheet xmlns="http://schemas.openxmlformats.org/spreadsheetml/2006/main" xmlns:r="http://schemas.openxmlformats.org/officeDocument/2006/relationships">
  <sheetPr>
    <outlinePr summaryBelow="0" summaryRight="0"/>
    <pageSetUpPr fitToPage="1"/>
  </sheetPr>
  <dimension ref="A1:E89"/>
  <sheetViews>
    <sheetView zoomScaleNormal="100" workbookViewId="0">
      <selection sqref="A1:B1"/>
    </sheetView>
  </sheetViews>
  <sheetFormatPr defaultRowHeight="12.75" customHeight="1"/>
  <cols>
    <col min="1" max="1" width="24.28515625" customWidth="1"/>
    <col min="2" max="2" width="28.28515625" customWidth="1"/>
    <col min="3" max="3" width="12.42578125" customWidth="1"/>
    <col min="4" max="4" width="24.85546875" customWidth="1"/>
    <col min="5" max="5" width="60.7109375" style="66" customWidth="1"/>
  </cols>
  <sheetData>
    <row r="1" spans="1:5" ht="15.75" customHeight="1">
      <c r="A1" s="85" t="str">
        <f>"Startup Expenses"</f>
        <v>Startup Expenses</v>
      </c>
      <c r="B1" s="85"/>
    </row>
    <row r="2" spans="1:5" ht="15.75" customHeight="1">
      <c r="A2" s="85" t="str">
        <f>"Labels"</f>
        <v>Labels</v>
      </c>
      <c r="B2" s="85"/>
    </row>
    <row r="3" spans="1:5" ht="15.75" customHeight="1">
      <c r="A3" s="85" t="str">
        <f>""</f>
        <v/>
      </c>
      <c r="B3" s="85"/>
    </row>
    <row r="4" spans="1:5" ht="12.75" customHeight="1">
      <c r="A4" s="57" t="s">
        <v>162</v>
      </c>
      <c r="B4" s="57" t="s">
        <v>58</v>
      </c>
      <c r="C4" s="57"/>
      <c r="D4" s="57"/>
      <c r="E4" s="64" t="s">
        <v>13</v>
      </c>
    </row>
    <row r="5" spans="1:5" ht="12.75" customHeight="1">
      <c r="A5" s="58" t="s">
        <v>171</v>
      </c>
      <c r="B5" s="59" t="s">
        <v>125</v>
      </c>
      <c r="C5" s="60"/>
      <c r="D5" s="60"/>
      <c r="E5" s="65" t="s">
        <v>102</v>
      </c>
    </row>
    <row r="6" spans="1:5" ht="12.75" customHeight="1">
      <c r="A6" s="58" t="s">
        <v>100</v>
      </c>
      <c r="B6" s="59" t="s">
        <v>153</v>
      </c>
      <c r="C6" s="60"/>
      <c r="D6" s="60"/>
      <c r="E6" s="65" t="s">
        <v>94</v>
      </c>
    </row>
    <row r="7" spans="1:5" ht="12.75" customHeight="1">
      <c r="A7" s="58" t="s">
        <v>96</v>
      </c>
      <c r="B7" s="59" t="s">
        <v>96</v>
      </c>
      <c r="C7" s="60"/>
      <c r="D7" s="60"/>
      <c r="E7" s="65" t="s">
        <v>114</v>
      </c>
    </row>
    <row r="8" spans="1:5" ht="12.75" customHeight="1">
      <c r="A8" s="58" t="s">
        <v>49</v>
      </c>
      <c r="B8" s="59" t="s">
        <v>42</v>
      </c>
      <c r="C8" s="60"/>
      <c r="D8" s="60"/>
      <c r="E8" s="65" t="s">
        <v>158</v>
      </c>
    </row>
    <row r="9" spans="1:5" ht="12.75" customHeight="1">
      <c r="A9" s="58" t="s">
        <v>11</v>
      </c>
      <c r="B9" s="59" t="s">
        <v>116</v>
      </c>
      <c r="C9" s="60"/>
      <c r="D9" s="60"/>
      <c r="E9" s="65" t="s">
        <v>93</v>
      </c>
    </row>
    <row r="10" spans="1:5" ht="12.75" customHeight="1">
      <c r="A10" s="58" t="s">
        <v>152</v>
      </c>
      <c r="B10" s="59" t="s">
        <v>150</v>
      </c>
      <c r="C10" s="60"/>
      <c r="D10" s="60"/>
      <c r="E10" s="65" t="s">
        <v>163</v>
      </c>
    </row>
    <row r="11" spans="1:5" ht="12.75" customHeight="1">
      <c r="A11" s="58" t="s">
        <v>117</v>
      </c>
      <c r="B11" s="59" t="s">
        <v>80</v>
      </c>
      <c r="C11" s="60"/>
      <c r="D11" s="60"/>
      <c r="E11" s="65" t="s">
        <v>161</v>
      </c>
    </row>
    <row r="12" spans="1:5" ht="22.5" customHeight="1">
      <c r="A12" s="58" t="s">
        <v>36</v>
      </c>
      <c r="B12" s="59" t="s">
        <v>36</v>
      </c>
      <c r="C12" s="60"/>
      <c r="D12" s="60"/>
      <c r="E12" s="65" t="s">
        <v>115</v>
      </c>
    </row>
    <row r="13" spans="1:5" ht="12.75" customHeight="1">
      <c r="A13" s="58" t="s">
        <v>95</v>
      </c>
      <c r="B13" s="59" t="s">
        <v>139</v>
      </c>
      <c r="C13" s="60"/>
      <c r="D13" s="60"/>
      <c r="E13" s="65" t="s">
        <v>147</v>
      </c>
    </row>
    <row r="14" spans="1:5" ht="12.75" customHeight="1">
      <c r="A14" s="58" t="s">
        <v>90</v>
      </c>
      <c r="B14" s="59" t="s">
        <v>166</v>
      </c>
      <c r="C14" s="60"/>
      <c r="D14" s="60"/>
      <c r="E14" s="65" t="s">
        <v>43</v>
      </c>
    </row>
    <row r="15" spans="1:5" ht="12.75" customHeight="1">
      <c r="A15" s="58" t="s">
        <v>57</v>
      </c>
      <c r="B15" s="59" t="s">
        <v>82</v>
      </c>
      <c r="C15" s="60"/>
      <c r="D15" s="60"/>
      <c r="E15" s="65" t="s">
        <v>89</v>
      </c>
    </row>
    <row r="16" spans="1:5" ht="12.75" customHeight="1">
      <c r="A16" s="58" t="s">
        <v>155</v>
      </c>
      <c r="B16" s="59" t="s">
        <v>160</v>
      </c>
      <c r="C16" s="60"/>
      <c r="D16" s="60"/>
      <c r="E16" s="65" t="s">
        <v>86</v>
      </c>
    </row>
    <row r="17" spans="1:5" ht="12.75" customHeight="1">
      <c r="A17" s="58" t="s">
        <v>127</v>
      </c>
      <c r="B17" s="59" t="s">
        <v>88</v>
      </c>
      <c r="C17" s="60"/>
      <c r="D17" s="60"/>
      <c r="E17" s="65" t="s">
        <v>168</v>
      </c>
    </row>
    <row r="18" spans="1:5" ht="12.75" customHeight="1">
      <c r="A18" s="58" t="s">
        <v>132</v>
      </c>
      <c r="B18" s="59" t="s">
        <v>48</v>
      </c>
      <c r="C18" s="60"/>
      <c r="D18" s="60"/>
      <c r="E18" s="65" t="s">
        <v>142</v>
      </c>
    </row>
    <row r="19" spans="1:5" ht="12.75" customHeight="1">
      <c r="A19" s="58" t="s">
        <v>111</v>
      </c>
      <c r="B19" s="59" t="s">
        <v>61</v>
      </c>
      <c r="C19" s="60"/>
      <c r="D19" s="60"/>
      <c r="E19" s="65" t="s">
        <v>169</v>
      </c>
    </row>
    <row r="20" spans="1:5" ht="12.75" customHeight="1">
      <c r="A20" s="58" t="s">
        <v>74</v>
      </c>
      <c r="B20" s="59" t="s">
        <v>7</v>
      </c>
      <c r="C20" s="60"/>
      <c r="D20" s="60"/>
      <c r="E20" s="65" t="s">
        <v>0</v>
      </c>
    </row>
    <row r="21" spans="1:5" ht="12.75" customHeight="1">
      <c r="A21" s="58" t="s">
        <v>33</v>
      </c>
      <c r="B21" s="59" t="s">
        <v>19</v>
      </c>
      <c r="C21" s="60"/>
      <c r="D21" s="60"/>
      <c r="E21" s="65" t="s">
        <v>52</v>
      </c>
    </row>
    <row r="22" spans="1:5" ht="12.75" customHeight="1">
      <c r="A22" s="58" t="s">
        <v>83</v>
      </c>
      <c r="B22" s="59" t="s">
        <v>119</v>
      </c>
      <c r="C22" s="60"/>
      <c r="D22" s="60"/>
      <c r="E22" s="65" t="s">
        <v>55</v>
      </c>
    </row>
    <row r="23" spans="1:5" ht="12.75" customHeight="1">
      <c r="A23" s="58" t="s">
        <v>84</v>
      </c>
      <c r="B23" s="59" t="s">
        <v>6</v>
      </c>
      <c r="C23" s="60"/>
      <c r="D23" s="60"/>
      <c r="E23" s="65" t="s">
        <v>107</v>
      </c>
    </row>
    <row r="24" spans="1:5" ht="12.75" customHeight="1">
      <c r="A24" s="58" t="s">
        <v>126</v>
      </c>
      <c r="B24" s="59" t="s">
        <v>47</v>
      </c>
      <c r="C24" s="60"/>
      <c r="D24" s="60"/>
      <c r="E24" s="65" t="s">
        <v>134</v>
      </c>
    </row>
    <row r="25" spans="1:5" ht="22.5" customHeight="1">
      <c r="A25" s="58" t="s">
        <v>53</v>
      </c>
      <c r="B25" s="59" t="s">
        <v>4</v>
      </c>
      <c r="C25" s="60"/>
      <c r="D25" s="60"/>
      <c r="E25" s="65" t="s">
        <v>130</v>
      </c>
    </row>
    <row r="27" spans="1:5" ht="12.75" customHeight="1">
      <c r="A27" s="57" t="s">
        <v>144</v>
      </c>
      <c r="B27" s="57" t="s">
        <v>167</v>
      </c>
      <c r="C27" s="57" t="s">
        <v>17</v>
      </c>
      <c r="D27" s="57" t="s">
        <v>40</v>
      </c>
      <c r="E27" s="64" t="s">
        <v>13</v>
      </c>
    </row>
    <row r="28" spans="1:5" ht="12.75" customHeight="1">
      <c r="A28" s="58" t="s">
        <v>137</v>
      </c>
      <c r="B28" s="61" t="s">
        <v>123</v>
      </c>
      <c r="C28" s="61" t="s">
        <v>122</v>
      </c>
      <c r="D28" s="61" t="s">
        <v>137</v>
      </c>
      <c r="E28" s="65" t="s">
        <v>69</v>
      </c>
    </row>
    <row r="29" spans="1:5" ht="12.75" customHeight="1">
      <c r="A29" s="58" t="s">
        <v>21</v>
      </c>
      <c r="B29" s="62" t="s">
        <v>170</v>
      </c>
      <c r="D29" s="62" t="s">
        <v>137</v>
      </c>
    </row>
    <row r="30" spans="1:5" ht="12.75" customHeight="1">
      <c r="A30" s="58" t="s">
        <v>45</v>
      </c>
      <c r="B30" s="62" t="s">
        <v>151</v>
      </c>
    </row>
    <row r="32" spans="1:5" ht="12.75" customHeight="1">
      <c r="A32" s="58" t="s">
        <v>104</v>
      </c>
      <c r="B32" s="61" t="s">
        <v>164</v>
      </c>
      <c r="C32" s="61" t="s">
        <v>122</v>
      </c>
      <c r="D32" s="61" t="s">
        <v>23</v>
      </c>
      <c r="E32" s="65" t="s">
        <v>15</v>
      </c>
    </row>
    <row r="33" spans="1:5" ht="12.75" customHeight="1">
      <c r="A33" s="58" t="s">
        <v>5</v>
      </c>
      <c r="B33" s="62" t="s">
        <v>156</v>
      </c>
      <c r="D33" s="62" t="s">
        <v>23</v>
      </c>
    </row>
    <row r="34" spans="1:5" ht="12.75" customHeight="1">
      <c r="A34" s="58" t="s">
        <v>39</v>
      </c>
      <c r="B34" s="62" t="s">
        <v>140</v>
      </c>
    </row>
    <row r="36" spans="1:5" ht="12.75" customHeight="1">
      <c r="A36" s="58" t="s">
        <v>96</v>
      </c>
      <c r="B36" s="61" t="s">
        <v>96</v>
      </c>
      <c r="C36" s="61" t="s">
        <v>122</v>
      </c>
      <c r="D36" s="61" t="s">
        <v>96</v>
      </c>
      <c r="E36" s="65" t="s">
        <v>76</v>
      </c>
    </row>
    <row r="37" spans="1:5" ht="12.75" customHeight="1">
      <c r="A37" s="58" t="s">
        <v>131</v>
      </c>
      <c r="B37" s="62" t="s">
        <v>26</v>
      </c>
      <c r="D37" s="62" t="s">
        <v>96</v>
      </c>
    </row>
    <row r="38" spans="1:5" ht="12.75" customHeight="1">
      <c r="A38" s="58" t="s">
        <v>78</v>
      </c>
      <c r="B38" s="62" t="s">
        <v>98</v>
      </c>
      <c r="C38" s="62" t="s">
        <v>87</v>
      </c>
    </row>
    <row r="39" spans="1:5" ht="12.75" customHeight="1">
      <c r="A39" s="58" t="s">
        <v>62</v>
      </c>
      <c r="B39" s="63" t="s">
        <v>63</v>
      </c>
      <c r="D39" s="63" t="s">
        <v>72</v>
      </c>
    </row>
    <row r="40" spans="1:5" ht="12.75" customHeight="1">
      <c r="A40" s="58" t="s">
        <v>159</v>
      </c>
      <c r="B40" s="63" t="s">
        <v>154</v>
      </c>
    </row>
    <row r="41" spans="1:5" ht="12.75" customHeight="1">
      <c r="A41" s="58" t="s">
        <v>12</v>
      </c>
      <c r="B41" s="62" t="s">
        <v>136</v>
      </c>
    </row>
    <row r="42" spans="1:5" ht="12.75" customHeight="1">
      <c r="A42" s="58" t="s">
        <v>91</v>
      </c>
      <c r="B42" s="62" t="s">
        <v>67</v>
      </c>
      <c r="C42" s="62" t="s">
        <v>87</v>
      </c>
    </row>
    <row r="43" spans="1:5" ht="12.75" customHeight="1">
      <c r="A43" s="58" t="s">
        <v>92</v>
      </c>
      <c r="B43" s="63" t="s">
        <v>48</v>
      </c>
    </row>
    <row r="44" spans="1:5" ht="12.75" customHeight="1">
      <c r="A44" s="58" t="s">
        <v>20</v>
      </c>
      <c r="B44" s="63" t="s">
        <v>61</v>
      </c>
    </row>
    <row r="45" spans="1:5" ht="12.75" customHeight="1">
      <c r="A45" s="58" t="s">
        <v>105</v>
      </c>
      <c r="B45" s="62" t="s">
        <v>31</v>
      </c>
      <c r="C45" s="62" t="s">
        <v>87</v>
      </c>
    </row>
    <row r="46" spans="1:5" ht="12.75" customHeight="1">
      <c r="A46" s="58" t="s">
        <v>8</v>
      </c>
      <c r="B46" s="63" t="s">
        <v>128</v>
      </c>
    </row>
    <row r="47" spans="1:5" ht="12.75" customHeight="1">
      <c r="A47" s="58" t="s">
        <v>75</v>
      </c>
      <c r="B47" s="63" t="s">
        <v>60</v>
      </c>
    </row>
    <row r="49" spans="1:5" ht="12.75" customHeight="1">
      <c r="A49" s="58" t="s">
        <v>138</v>
      </c>
      <c r="B49" s="61" t="s">
        <v>138</v>
      </c>
      <c r="C49" s="61" t="s">
        <v>122</v>
      </c>
      <c r="D49" s="61" t="s">
        <v>138</v>
      </c>
      <c r="E49" s="65" t="s">
        <v>44</v>
      </c>
    </row>
    <row r="50" spans="1:5" ht="12.75" customHeight="1">
      <c r="A50" s="58" t="s">
        <v>51</v>
      </c>
      <c r="B50" s="62" t="s">
        <v>70</v>
      </c>
      <c r="D50" s="62" t="s">
        <v>138</v>
      </c>
    </row>
    <row r="51" spans="1:5" ht="12.75" customHeight="1">
      <c r="A51" s="58" t="s">
        <v>68</v>
      </c>
      <c r="B51" s="62" t="s">
        <v>32</v>
      </c>
    </row>
    <row r="53" spans="1:5" ht="12.75" customHeight="1">
      <c r="A53" s="58" t="s">
        <v>37</v>
      </c>
      <c r="B53" s="61" t="s">
        <v>1</v>
      </c>
      <c r="C53" s="61" t="s">
        <v>122</v>
      </c>
      <c r="D53" s="61" t="s">
        <v>37</v>
      </c>
      <c r="E53" s="65" t="s">
        <v>135</v>
      </c>
    </row>
    <row r="54" spans="1:5" ht="12.75" customHeight="1">
      <c r="A54" s="58" t="s">
        <v>28</v>
      </c>
      <c r="B54" s="62" t="s">
        <v>18</v>
      </c>
      <c r="D54" s="62" t="s">
        <v>37</v>
      </c>
    </row>
    <row r="55" spans="1:5" ht="12.75" customHeight="1">
      <c r="A55" s="58" t="s">
        <v>85</v>
      </c>
      <c r="B55" s="62" t="s">
        <v>35</v>
      </c>
    </row>
    <row r="56" spans="1:5" ht="12.75" customHeight="1">
      <c r="A56" s="58" t="s">
        <v>165</v>
      </c>
      <c r="B56" s="62" t="s">
        <v>106</v>
      </c>
    </row>
    <row r="57" spans="1:5" ht="12.75" customHeight="1">
      <c r="A57" s="58" t="s">
        <v>45</v>
      </c>
      <c r="B57" s="62" t="s">
        <v>151</v>
      </c>
    </row>
    <row r="59" spans="1:5" ht="12.75" customHeight="1">
      <c r="A59" s="58" t="s">
        <v>146</v>
      </c>
      <c r="B59" s="61" t="s">
        <v>143</v>
      </c>
      <c r="C59" s="61" t="s">
        <v>122</v>
      </c>
      <c r="D59" s="61" t="s">
        <v>146</v>
      </c>
      <c r="E59" s="65" t="s">
        <v>112</v>
      </c>
    </row>
    <row r="60" spans="1:5" ht="12.75" customHeight="1">
      <c r="A60" s="58" t="s">
        <v>3</v>
      </c>
      <c r="B60" s="62" t="s">
        <v>25</v>
      </c>
      <c r="D60" s="62" t="s">
        <v>146</v>
      </c>
    </row>
    <row r="62" spans="1:5" ht="12.75" customHeight="1">
      <c r="A62" s="58" t="s">
        <v>141</v>
      </c>
      <c r="B62" s="61" t="s">
        <v>141</v>
      </c>
      <c r="C62" s="61" t="s">
        <v>122</v>
      </c>
      <c r="D62" s="61" t="s">
        <v>141</v>
      </c>
      <c r="E62" s="65" t="s">
        <v>46</v>
      </c>
    </row>
    <row r="63" spans="1:5" ht="12.75" customHeight="1">
      <c r="A63" s="58" t="s">
        <v>145</v>
      </c>
      <c r="B63" s="62" t="s">
        <v>14</v>
      </c>
      <c r="D63" s="62" t="s">
        <v>141</v>
      </c>
    </row>
    <row r="64" spans="1:5" ht="12.75" customHeight="1">
      <c r="A64" s="58" t="s">
        <v>99</v>
      </c>
      <c r="B64" s="62" t="s">
        <v>24</v>
      </c>
    </row>
    <row r="65" spans="1:5" ht="12.75" customHeight="1">
      <c r="A65" s="58" t="s">
        <v>38</v>
      </c>
      <c r="B65" s="62" t="s">
        <v>121</v>
      </c>
    </row>
    <row r="66" spans="1:5" ht="12.75" customHeight="1">
      <c r="A66" s="58" t="s">
        <v>56</v>
      </c>
      <c r="B66" s="62" t="s">
        <v>34</v>
      </c>
    </row>
    <row r="68" spans="1:5" ht="12.75" customHeight="1">
      <c r="A68" s="58" t="s">
        <v>36</v>
      </c>
      <c r="B68" s="61" t="s">
        <v>36</v>
      </c>
      <c r="C68" s="61" t="s">
        <v>122</v>
      </c>
      <c r="D68" s="61" t="s">
        <v>36</v>
      </c>
      <c r="E68" s="65" t="s">
        <v>101</v>
      </c>
    </row>
    <row r="69" spans="1:5" ht="12.75" customHeight="1">
      <c r="A69" s="58" t="s">
        <v>59</v>
      </c>
      <c r="B69" s="62" t="s">
        <v>118</v>
      </c>
      <c r="D69" s="62" t="s">
        <v>36</v>
      </c>
    </row>
    <row r="70" spans="1:5" ht="12.75" customHeight="1">
      <c r="A70" s="58" t="s">
        <v>81</v>
      </c>
      <c r="B70" s="62" t="s">
        <v>133</v>
      </c>
    </row>
    <row r="72" spans="1:5" ht="12.75" customHeight="1">
      <c r="A72" s="58" t="s">
        <v>148</v>
      </c>
      <c r="B72" s="61" t="s">
        <v>148</v>
      </c>
      <c r="C72" s="61" t="s">
        <v>122</v>
      </c>
      <c r="D72" s="61" t="s">
        <v>148</v>
      </c>
      <c r="E72" s="65" t="s">
        <v>41</v>
      </c>
    </row>
    <row r="73" spans="1:5" ht="12.75" customHeight="1">
      <c r="A73" s="58" t="s">
        <v>120</v>
      </c>
      <c r="B73" s="62" t="s">
        <v>109</v>
      </c>
      <c r="D73" s="62" t="s">
        <v>148</v>
      </c>
    </row>
    <row r="74" spans="1:5" ht="12.75" customHeight="1">
      <c r="A74" s="58" t="s">
        <v>64</v>
      </c>
      <c r="B74" s="62" t="s">
        <v>129</v>
      </c>
    </row>
    <row r="75" spans="1:5" ht="12.75" customHeight="1">
      <c r="A75" s="58" t="s">
        <v>108</v>
      </c>
      <c r="B75" s="62" t="s">
        <v>73</v>
      </c>
    </row>
    <row r="77" spans="1:5" ht="12.75" customHeight="1">
      <c r="A77" s="58" t="s">
        <v>60</v>
      </c>
      <c r="B77" s="61" t="s">
        <v>60</v>
      </c>
      <c r="C77" s="61" t="s">
        <v>122</v>
      </c>
      <c r="D77" s="61" t="s">
        <v>60</v>
      </c>
      <c r="E77" s="65" t="s">
        <v>157</v>
      </c>
    </row>
    <row r="78" spans="1:5" ht="12.75" customHeight="1">
      <c r="A78" s="58" t="s">
        <v>9</v>
      </c>
      <c r="B78" s="62" t="s">
        <v>65</v>
      </c>
      <c r="D78" s="62" t="s">
        <v>60</v>
      </c>
    </row>
    <row r="79" spans="1:5" ht="12.75" customHeight="1">
      <c r="A79" s="58" t="s">
        <v>30</v>
      </c>
      <c r="B79" s="62" t="s">
        <v>22</v>
      </c>
    </row>
    <row r="81" spans="1:5" ht="12.75" customHeight="1">
      <c r="A81" s="58" t="s">
        <v>29</v>
      </c>
      <c r="B81" s="61" t="s">
        <v>29</v>
      </c>
      <c r="C81" s="61" t="s">
        <v>122</v>
      </c>
      <c r="D81" s="61" t="s">
        <v>29</v>
      </c>
      <c r="E81" s="65" t="s">
        <v>110</v>
      </c>
    </row>
    <row r="82" spans="1:5" ht="12.75" customHeight="1">
      <c r="A82" s="58" t="s">
        <v>50</v>
      </c>
      <c r="B82" s="62" t="s">
        <v>2</v>
      </c>
      <c r="D82" s="62" t="s">
        <v>29</v>
      </c>
    </row>
    <row r="83" spans="1:5" ht="12.75" customHeight="1">
      <c r="A83" s="58" t="s">
        <v>113</v>
      </c>
      <c r="B83" s="62" t="s">
        <v>79</v>
      </c>
    </row>
    <row r="84" spans="1:5" ht="12.75" customHeight="1">
      <c r="A84" s="58" t="s">
        <v>103</v>
      </c>
      <c r="B84" s="62" t="s">
        <v>71</v>
      </c>
    </row>
    <row r="85" spans="1:5" ht="12.75" customHeight="1">
      <c r="A85" s="58" t="s">
        <v>97</v>
      </c>
      <c r="B85" s="62" t="s">
        <v>10</v>
      </c>
    </row>
    <row r="87" spans="1:5" ht="12.75" customHeight="1">
      <c r="A87" s="58" t="s">
        <v>149</v>
      </c>
      <c r="B87" s="61" t="s">
        <v>66</v>
      </c>
      <c r="C87" s="61" t="s">
        <v>122</v>
      </c>
      <c r="D87" s="61" t="s">
        <v>149</v>
      </c>
      <c r="E87" s="65" t="s">
        <v>54</v>
      </c>
    </row>
    <row r="88" spans="1:5" ht="12.75" customHeight="1">
      <c r="A88" s="58" t="s">
        <v>77</v>
      </c>
      <c r="B88" s="62" t="s">
        <v>124</v>
      </c>
      <c r="D88" s="62" t="s">
        <v>149</v>
      </c>
    </row>
    <row r="89" spans="1:5" ht="12.75" customHeight="1">
      <c r="A89" s="58" t="s">
        <v>27</v>
      </c>
      <c r="B89" s="62" t="s">
        <v>16</v>
      </c>
    </row>
  </sheetData>
  <mergeCells count="3">
    <mergeCell ref="A1:B1"/>
    <mergeCell ref="A2:B2"/>
    <mergeCell ref="A3:B3"/>
  </mergeCells>
  <pageMargins left="0.25" right="0.25" top="0.5" bottom="0.5" header="0.5" footer="0.5"/>
  <pageSetup paperSize="9" fitToHeight="32767" orientation="landscape" horizontalDpi="0" verticalDpi="0" copies="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file>

<file path=customXml/item2.xml><?xml version="1.0" encoding="utf-8"?>
<?mso-contentType ?>
<FormTemplates xmlns="http://schemas.microsoft.com/sharepoint/v3/contenttype/forms">
  <Display>DocumentLibraryForm</Display>
  <Edit>AssetEditForm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TemplateFile" ma:contentTypeID="0x0101006EDDDB5EE6D98C44930B742096920B300400F5B6D36B3EF94B4E9A635CDF2A18F5B8" ma:contentTypeVersion="34" ma:contentTypeDescription="Create a new document." ma:contentTypeScope="" ma:versionID="e4b7918f6d70a6bbd3ae09fdaae93119"/>
</file>

<file path=customXml/itemProps1.xml><?xml version="1.0" encoding="utf-8"?>
<ds:datastoreItem xmlns:ds="http://schemas.openxmlformats.org/officeDocument/2006/customXml" ds:itemID="{A181DFC2-9DBA-41BA-BB99-1D919522A228}">
  <ds:schemaRefs>
    <ds:schemaRef ds:uri="http://purl.org/dc/terms/"/>
    <ds:schemaRef ds:uri="http://purl.org/dc/dcmitype/"/>
    <ds:schemaRef ds:uri="http://www.w3.org/XML/1998/namespace"/>
    <ds:schemaRef ds:uri="http://schemas.microsoft.com/office/2006/metadata/propertie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4873beb7-5857-4685-be1f-d57550cc96cc"/>
  </ds:schemaRefs>
</ds:datastoreItem>
</file>

<file path=customXml/itemProps2.xml><?xml version="1.0" encoding="utf-8"?>
<ds:datastoreItem xmlns:ds="http://schemas.openxmlformats.org/officeDocument/2006/customXml" ds:itemID="{20133C4D-F510-4B77-B6CB-5A33ECFD9FE9}">
  <ds:schemaRefs>
    <ds:schemaRef ds:uri="http://schemas.microsoft.com/sharepoint/v3/contenttype/forms"/>
  </ds:schemaRefs>
</ds:datastoreItem>
</file>

<file path=customXml/itemProps3.xml><?xml version="1.0" encoding="utf-8"?>
<ds:datastoreItem xmlns:ds="http://schemas.openxmlformats.org/officeDocument/2006/customXml" ds:itemID="{6709D8BA-29B3-4D0C-90BE-8BD4EC8048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73beb7-5857-4685-be1f-d57550cc96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Intro</vt:lpstr>
      <vt:lpstr>Assumptions</vt:lpstr>
      <vt:lpstr>Inputs</vt:lpstr>
      <vt:lpstr>Summary</vt:lpstr>
      <vt:lpstr>Labels</vt:lpstr>
      <vt:lpstr>Intro!Print_Area</vt:lpstr>
      <vt:lpstr>Intro!Print_Titles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Dnaumov</dc:creator>
  <cp:lastModifiedBy>Dnaumov</cp:lastModifiedBy>
  <cp:lastPrinted>2010-05-18T04:16:18Z</cp:lastPrinted>
  <dcterms:created xsi:type="dcterms:W3CDTF">2010-06-11T21:31:33Z</dcterms:created>
  <dcterms:modified xsi:type="dcterms:W3CDTF">2010-07-09T19:55:23Z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TC018655459991</vt:lpwstr>
  </property>
</Properties>
</file>