
<file path=[Content_Types].xml><?xml version="1.0" encoding="utf-8"?>
<Types xmlns="http://schemas.openxmlformats.org/package/2006/content-types">
  <Default Extension="bin" ContentType="application/vnd.openxmlformats-officedocument.spreadsheetml.printerSettings"/>
  <Default Extension="png" ContentType="image/png"/>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comments4.xml" ContentType="application/vnd.openxmlformats-officedocument.spreadsheetml.comments+xml"/>
  <Override PartName="/xl/comments5.xml" ContentType="application/vnd.openxmlformats-officedocument.spreadsheetml.comments+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docProps/custom.xml" ContentType="application/vnd.openxmlformats-officedocument.custom-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240" yWindow="120" windowWidth="14940" windowHeight="9225"/>
  </bookViews>
  <sheets>
    <sheet name="Intro" sheetId="9" r:id="rId1"/>
    <sheet name="Inputs" sheetId="1" r:id="rId2"/>
    <sheet name="Results" sheetId="2" r:id="rId3"/>
    <sheet name="Calculations" sheetId="3" r:id="rId4"/>
    <sheet name="Formulas" sheetId="4" r:id="rId5"/>
    <sheet name="(Other Computations)" sheetId="5" state="hidden" r:id="rId6"/>
    <sheet name="Labels" sheetId="6" r:id="rId7"/>
  </sheets>
  <definedNames>
    <definedName name="Model_Start_Date">Labels!$B$5</definedName>
    <definedName name="_xlnm.Print_Titles" localSheetId="0">Intro!$1:$4</definedName>
  </definedNames>
  <calcPr calcId="125725"/>
</workbook>
</file>

<file path=xl/calcChain.xml><?xml version="1.0" encoding="utf-8"?>
<calcChain xmlns="http://schemas.openxmlformats.org/spreadsheetml/2006/main">
  <c r="A1" i="1"/>
  <c r="A2"/>
  <c r="A3"/>
  <c r="A4"/>
  <c r="A5"/>
  <c r="A6"/>
  <c r="A7"/>
  <c r="A8"/>
  <c r="A9"/>
  <c r="A11"/>
  <c r="A12"/>
  <c r="B12"/>
  <c r="A13"/>
  <c r="B13"/>
  <c r="A14"/>
  <c r="B14"/>
  <c r="A15"/>
  <c r="B15"/>
  <c r="A16"/>
  <c r="B18"/>
  <c r="C18"/>
  <c r="A19"/>
  <c r="A20"/>
  <c r="B20"/>
  <c r="C20"/>
  <c r="A21"/>
  <c r="B21"/>
  <c r="C21"/>
  <c r="A22"/>
  <c r="B22"/>
  <c r="C22"/>
  <c r="A23"/>
  <c r="B23"/>
  <c r="C23"/>
  <c r="A24"/>
  <c r="A1" i="2"/>
  <c r="A2"/>
  <c r="A3"/>
  <c r="A4"/>
  <c r="A5"/>
  <c r="A6"/>
  <c r="A7"/>
  <c r="A1" i="3"/>
  <c r="A2"/>
  <c r="A3"/>
  <c r="A4"/>
  <c r="A5"/>
  <c r="A6"/>
  <c r="A7"/>
  <c r="A8"/>
  <c r="A9"/>
  <c r="B11"/>
  <c r="C11"/>
  <c r="A12"/>
  <c r="A13"/>
  <c r="A14"/>
  <c r="A15"/>
  <c r="A16"/>
  <c r="A17"/>
  <c r="A1" i="4"/>
  <c r="A2"/>
  <c r="A3"/>
  <c r="A4"/>
  <c r="B6"/>
  <c r="B8"/>
  <c r="B10"/>
  <c r="B12"/>
  <c r="B14"/>
  <c r="B16"/>
  <c r="B18"/>
  <c r="A1" i="5"/>
  <c r="A2"/>
  <c r="A3"/>
  <c r="A4"/>
  <c r="A5"/>
  <c r="A6"/>
  <c r="A7"/>
  <c r="A8"/>
  <c r="A9"/>
  <c r="A10"/>
  <c r="A1" i="6"/>
  <c r="A2"/>
  <c r="A3"/>
  <c r="A4"/>
  <c r="B16" i="1" l="1"/>
  <c r="B7" i="3" s="1"/>
  <c r="C14" s="1"/>
  <c r="B6" l="1"/>
  <c r="B8"/>
  <c r="B9" i="5" s="1"/>
  <c r="B9" i="3"/>
  <c r="B15"/>
  <c r="B13"/>
  <c r="B7" i="5"/>
  <c r="C13" i="3"/>
  <c r="C17" s="1"/>
  <c r="C24" i="1" s="1"/>
  <c r="B7" i="2" s="1"/>
  <c r="B16" i="3"/>
  <c r="B10" i="5"/>
  <c r="C16" i="3"/>
  <c r="C15"/>
  <c r="B8" i="5"/>
  <c r="B14" i="3"/>
  <c r="B17" l="1"/>
  <c r="B24" i="1" s="1"/>
  <c r="B6" i="2" s="1"/>
</calcChain>
</file>

<file path=xl/comments1.xml><?xml version="1.0" encoding="utf-8"?>
<comments xmlns="http://schemas.openxmlformats.org/spreadsheetml/2006/main">
  <authors>
    <author>VISTA$</author>
  </authors>
  <commentList>
    <comment ref="A8" authorId="0">
      <text>
        <r>
          <rPr>
            <b/>
            <sz val="8"/>
            <rFont val="Arial"/>
            <family val="2"/>
          </rPr>
          <t>The name of the company or organization for which
the decision analysis is performed
(variable Organization_Name)</t>
        </r>
      </text>
    </comment>
    <comment ref="A9" authorId="0">
      <text>
        <r>
          <rPr>
            <b/>
            <sz val="8"/>
            <rFont val="Arial"/>
            <family val="2"/>
          </rPr>
          <t>A label to denote the decision project. This name
appears at the top of every worksheet.
(variable Project_Name)</t>
        </r>
      </text>
    </comment>
    <comment ref="A11" authorId="0">
      <text>
        <r>
          <rPr>
            <b/>
            <sz val="8"/>
            <rFont val="Arial"/>
            <family val="2"/>
          </rPr>
          <t>Weights that you assign to each evaluation
criterion, to indicate how important it is in
evaluating decision alternatives
(variable Weights)</t>
        </r>
      </text>
    </comment>
    <comment ref="A19" authorId="0">
      <text>
        <r>
          <rPr>
            <b/>
            <sz val="8"/>
            <rFont val="Arial"/>
            <family val="2"/>
          </rPr>
          <t>Your ratings of the desireability of each decision
alternative on each evaluation criterion
(variable Ratings)</t>
        </r>
      </text>
    </comment>
  </commentList>
</comments>
</file>

<file path=xl/comments2.xml><?xml version="1.0" encoding="utf-8"?>
<comments xmlns="http://schemas.openxmlformats.org/spreadsheetml/2006/main">
  <authors>
    <author>VISTA$</author>
  </authors>
  <commentList>
    <comment ref="A5" authorId="0">
      <text>
        <r>
          <rPr>
            <b/>
            <sz val="8"/>
            <rFont val="Arial"/>
            <family val="2"/>
          </rPr>
          <t>Final score for each decision alternative, based
on your ratings of each alternative on each
evaluation criterion, with no adjustment for risk</t>
        </r>
      </text>
    </comment>
  </commentList>
</comments>
</file>

<file path=xl/comments3.xml><?xml version="1.0" encoding="utf-8"?>
<comments xmlns="http://schemas.openxmlformats.org/spreadsheetml/2006/main">
  <authors>
    <author>VISTA$</author>
  </authors>
  <commentList>
    <comment ref="A5" authorId="0">
      <text>
        <r>
          <rPr>
            <b/>
            <sz val="8"/>
            <rFont val="Arial"/>
            <family val="2"/>
          </rPr>
          <t>The weights you assigned to each evaluation
criterion, but normalized so the sum of all the
weights is 1
(variable Weights_Normed)</t>
        </r>
      </text>
    </comment>
    <comment ref="A12" authorId="0">
      <text>
        <r>
          <rPr>
            <b/>
            <sz val="8"/>
            <rFont val="Arial"/>
            <family val="2"/>
          </rPr>
          <t>Normalized version of your ratings of the
alternatives, with the sum of weights for the
evaluaton criteria summing to 1
(variable Ratings_Norm_Wtd)</t>
        </r>
      </text>
    </comment>
  </commentList>
</comments>
</file>

<file path=xl/comments4.xml><?xml version="1.0" encoding="utf-8"?>
<comments xmlns="http://schemas.openxmlformats.org/spreadsheetml/2006/main">
  <authors>
    <author>VISTA$</author>
  </authors>
  <commentList>
    <comment ref="B6" authorId="0">
      <text>
        <r>
          <rPr>
            <b/>
            <sz val="8"/>
            <rFont val="Arial"/>
            <family val="2"/>
          </rPr>
          <t>The name of the company or organization for which
the decision analysis is performed
(variable Organization_Name)</t>
        </r>
      </text>
    </comment>
    <comment ref="B8" authorId="0">
      <text>
        <r>
          <rPr>
            <b/>
            <sz val="8"/>
            <rFont val="Arial"/>
            <family val="2"/>
          </rPr>
          <t>A label to denote the decision project. This name
appears at the top of every worksheet.
(variable Project_Name)</t>
        </r>
      </text>
    </comment>
    <comment ref="B10" authorId="0">
      <text>
        <r>
          <rPr>
            <b/>
            <sz val="8"/>
            <rFont val="Arial"/>
            <family val="2"/>
          </rPr>
          <t>Your ratings of the desireability of each decision
alternative on each evaluation criterion
(variable Ratings)</t>
        </r>
      </text>
    </comment>
    <comment ref="B12" authorId="0">
      <text>
        <r>
          <rPr>
            <b/>
            <sz val="8"/>
            <rFont val="Arial"/>
            <family val="2"/>
          </rPr>
          <t>Normalized version of your ratings of the
alternatives, with the sum of weights for the
evaluaton criteria summing to 1
(variable Ratings_Norm_Wtd)</t>
        </r>
      </text>
    </comment>
    <comment ref="B14" authorId="0">
      <text>
        <r>
          <rPr>
            <b/>
            <sz val="8"/>
            <rFont val="Arial"/>
            <family val="2"/>
          </rPr>
          <t>Final score for each decision alternative, based
on your ratings of each alternative on each
evaluation criterion, with no adjustment for risk</t>
        </r>
      </text>
    </comment>
    <comment ref="B16" authorId="0">
      <text>
        <r>
          <rPr>
            <b/>
            <sz val="8"/>
            <rFont val="Arial"/>
            <family val="2"/>
          </rPr>
          <t>Weights that you assign to each evaluation
criterion, to indicate how important it is in
evaluating decision alternatives
(variable Weights)</t>
        </r>
      </text>
    </comment>
    <comment ref="B18" authorId="0">
      <text>
        <r>
          <rPr>
            <b/>
            <sz val="8"/>
            <rFont val="Arial"/>
            <family val="2"/>
          </rPr>
          <t>The weights you assigned to each evaluation
criterion, but normalized so the sum of all the
weights is 1
(variable Weights_Normed)</t>
        </r>
      </text>
    </comment>
  </commentList>
</comments>
</file>

<file path=xl/comments5.xml><?xml version="1.0" encoding="utf-8"?>
<comments xmlns="http://schemas.openxmlformats.org/spreadsheetml/2006/main">
  <authors>
    <author>VISTA$</author>
  </authors>
  <commentList>
    <comment ref="A5" authorId="0">
      <text>
        <r>
          <rPr>
            <b/>
            <sz val="8"/>
            <rFont val="Arial"/>
            <family val="2"/>
          </rPr>
          <t>The weights you assigned to each evaluation
criterion, but normalized so the sum of all the
weights is 1
(variable Weights_Normed)</t>
        </r>
      </text>
    </comment>
  </commentList>
</comments>
</file>

<file path=xl/sharedStrings.xml><?xml version="1.0" encoding="utf-8"?>
<sst xmlns="http://schemas.openxmlformats.org/spreadsheetml/2006/main" count="140" uniqueCount="115">
  <si>
    <t>Alternative 2</t>
  </si>
  <si>
    <t>Weights (&gt;=0)</t>
  </si>
  <si>
    <t>Criteria</t>
  </si>
  <si>
    <t>The weights you assigned to each evaluation criterion, but normalized so the sum of all the weights is 1</t>
  </si>
  <si>
    <t>Data:</t>
  </si>
  <si>
    <t>Ratings_Norm_Wtd</t>
  </si>
  <si>
    <t>The name of the company or organization for which the decision analysis is performed</t>
  </si>
  <si>
    <t xml:space="preserve">  Alternative_2</t>
  </si>
  <si>
    <t xml:space="preserve">  Initial_Cost</t>
  </si>
  <si>
    <t>Weights that you assign to each evaluation criterion, to indicate how important it is in evaluating decision alternatives</t>
  </si>
  <si>
    <t>Normalized Weights</t>
  </si>
  <si>
    <t>Weights</t>
  </si>
  <si>
    <t>A list of the decision criteria</t>
  </si>
  <si>
    <t>Scores</t>
  </si>
  <si>
    <t>Display As</t>
  </si>
  <si>
    <t>Your ratings of the desireability of each decision alternative on each evaluation criterion</t>
  </si>
  <si>
    <t>Display Item As</t>
  </si>
  <si>
    <t>Organization_Name</t>
  </si>
  <si>
    <t>Project_Name</t>
  </si>
  <si>
    <t>Ease of Use</t>
  </si>
  <si>
    <t xml:space="preserve">  Ease_of_Use</t>
  </si>
  <si>
    <t>Alternatives, Criteria</t>
  </si>
  <si>
    <t xml:space="preserve"> </t>
  </si>
  <si>
    <t>Criteria, Alternatives</t>
  </si>
  <si>
    <t>Project Name</t>
  </si>
  <si>
    <t>Comment</t>
  </si>
  <si>
    <t>Level As</t>
  </si>
  <si>
    <t>Variable</t>
  </si>
  <si>
    <t>Ratings Norm Wtd</t>
  </si>
  <si>
    <t>Initial Cost</t>
  </si>
  <si>
    <t xml:space="preserve">  Alternative_1</t>
  </si>
  <si>
    <t>Total As</t>
  </si>
  <si>
    <t>Ratings (&gt;=0)</t>
  </si>
  <si>
    <t>Final score for each decision alternative, based on your ratings of each alternative on each evaluation criterion, with no adjustment for risk</t>
  </si>
  <si>
    <t>Normalized version of your ratings of the alternatives, with the sum of weights for the evaluaton criteria summing to 1</t>
  </si>
  <si>
    <t>Display Label</t>
  </si>
  <si>
    <t>Alternatives</t>
  </si>
  <si>
    <t>Functionality</t>
  </si>
  <si>
    <t>Ongoing Expense</t>
  </si>
  <si>
    <t>Weights_Normed</t>
  </si>
  <si>
    <t>A label to denote the decision project. This name appears at the top of every worksheet.</t>
  </si>
  <si>
    <t xml:space="preserve">  Functionality</t>
  </si>
  <si>
    <t>Model Start</t>
  </si>
  <si>
    <t xml:space="preserve">  Ongoing_Expense</t>
  </si>
  <si>
    <t>Organization Name</t>
  </si>
  <si>
    <t>Formula / Data</t>
  </si>
  <si>
    <t>Ratings</t>
  </si>
  <si>
    <t>Roll-up:</t>
  </si>
  <si>
    <t>Ratings*Weights_Normed</t>
  </si>
  <si>
    <t>Weights/Weights["Criteria"]</t>
  </si>
  <si>
    <t>Alternative 1</t>
  </si>
  <si>
    <t>A list of the decision alternatives</t>
  </si>
  <si>
    <t>Dimension (item)</t>
  </si>
  <si>
    <t>Dimension Index</t>
  </si>
  <si>
    <t>Total</t>
  </si>
  <si>
    <t>You can customize this template by filling in a simple form, without editing a spreadsheet.</t>
  </si>
  <si>
    <t>This is a small working sample of the decision support template.</t>
  </si>
  <si>
    <r>
      <t xml:space="preserve">A </t>
    </r>
    <r>
      <rPr>
        <b/>
        <i/>
        <sz val="10"/>
        <rFont val="Arial"/>
        <family val="2"/>
      </rPr>
      <t>customized</t>
    </r>
    <r>
      <rPr>
        <b/>
        <sz val="10"/>
        <rFont val="Arial"/>
        <family val="2"/>
      </rPr>
      <t xml:space="preserve"> template</t>
    </r>
    <r>
      <rPr>
        <sz val="10"/>
        <rFont val="Arial"/>
        <family val="2"/>
      </rPr>
      <t xml:space="preserve"> is a flexible model that you can adapt to your situation by filling in a simple form, without editing a spreadsheet or its formulas. For example, you can specify time range and time grain; number and names of items in a dimension (such as your products and product families); and include or exclude major features. The resulting spreadsheet matches your needs better than any standard template.</t>
    </r>
  </si>
  <si>
    <t>1. Order a customized version of this template.</t>
  </si>
  <si>
    <t>Click "+" for more information.</t>
  </si>
  <si>
    <r>
      <rPr>
        <sz val="10"/>
        <rFont val="Times New Roman"/>
        <family val="1"/>
      </rPr>
      <t>•</t>
    </r>
    <r>
      <rPr>
        <sz val="10"/>
        <rFont val="Arial"/>
        <family val="2"/>
      </rPr>
      <t xml:space="preserve"> You can specify custom features by filling out a simple form. (Click on "+" for more information.)</t>
    </r>
  </si>
  <si>
    <t>Precise customizations vary from template to template. Examples:</t>
  </si>
  <si>
    <r>
      <rPr>
        <sz val="10"/>
        <rFont val="Calibri"/>
        <family val="2"/>
      </rPr>
      <t>−</t>
    </r>
    <r>
      <rPr>
        <sz val="10"/>
        <rFont val="Arial"/>
        <family val="2"/>
      </rPr>
      <t xml:space="preserve"> Specify the starting time, time range, time grain and rollup time grains (such as annual sums).</t>
    </r>
  </si>
  <si>
    <r>
      <rPr>
        <sz val="10"/>
        <rFont val="Times New Roman"/>
        <family val="1"/>
      </rPr>
      <t>−</t>
    </r>
    <r>
      <rPr>
        <sz val="10"/>
        <rFont val="Arial"/>
        <family val="2"/>
      </rPr>
      <t xml:space="preserve"> Specify the items in a dimension and levels of hierarchy (such as product families and products).</t>
    </r>
  </si>
  <si>
    <r>
      <rPr>
        <sz val="10"/>
        <rFont val="Times New Roman"/>
        <family val="1"/>
      </rPr>
      <t>−</t>
    </r>
    <r>
      <rPr>
        <sz val="10"/>
        <rFont val="Arial"/>
        <family val="2"/>
      </rPr>
      <t xml:space="preserve"> Include or exclude entire sub-models in the template.</t>
    </r>
  </si>
  <si>
    <r>
      <rPr>
        <sz val="10"/>
        <rFont val="Calibri"/>
        <family val="2"/>
      </rPr>
      <t>−</t>
    </r>
    <r>
      <rPr>
        <sz val="10"/>
        <rFont val="Arial"/>
        <family val="2"/>
      </rPr>
      <t xml:space="preserve"> These features </t>
    </r>
    <r>
      <rPr>
        <sz val="10"/>
        <rFont val="Arial"/>
        <family val="2"/>
      </rPr>
      <t>address the most serious problem with conventional spreadsheet templates: You can
   customize a template in many ways without having to interpret and edit numerous cell formulas.</t>
    </r>
  </si>
  <si>
    <r>
      <rPr>
        <sz val="10"/>
        <rFont val="Times New Roman"/>
        <family val="1"/>
      </rPr>
      <t>•</t>
    </r>
    <r>
      <rPr>
        <sz val="10"/>
        <rFont val="Arial"/>
        <family val="2"/>
      </rPr>
      <t xml:space="preserve"> You can edit many aspects of your Excel template after receiving it. (Click on "+" for more information.)</t>
    </r>
  </si>
  <si>
    <r>
      <rPr>
        <sz val="10"/>
        <rFont val="Times New Roman"/>
        <family val="1"/>
      </rPr>
      <t>−</t>
    </r>
    <r>
      <rPr>
        <sz val="10"/>
        <rFont val="Arial"/>
        <family val="2"/>
      </rPr>
      <t xml:space="preserve"> Edit input data in clearly marked input cells.</t>
    </r>
  </si>
  <si>
    <r>
      <rPr>
        <sz val="10"/>
        <rFont val="Times New Roman"/>
        <family val="1"/>
      </rPr>
      <t>−</t>
    </r>
    <r>
      <rPr>
        <sz val="10"/>
        <rFont val="Arial"/>
        <family val="2"/>
      </rPr>
      <t xml:space="preserve"> Edit the model start date of a template, so your template is not out of date when the start date changes.</t>
    </r>
  </si>
  <si>
    <r>
      <rPr>
        <sz val="10"/>
        <rFont val="Times New Roman"/>
        <family val="1"/>
      </rPr>
      <t>−</t>
    </r>
    <r>
      <rPr>
        <sz val="10"/>
        <rFont val="Arial"/>
        <family val="2"/>
      </rPr>
      <t xml:space="preserve"> Edit names of dimension items in once place (such as products, departments, expense accounts).</t>
    </r>
  </si>
  <si>
    <r>
      <rPr>
        <sz val="10"/>
        <rFont val="Calibri"/>
        <family val="2"/>
      </rPr>
      <t>−</t>
    </r>
    <r>
      <rPr>
        <sz val="10"/>
        <rFont val="Arial"/>
        <family val="2"/>
      </rPr>
      <t xml:space="preserve"> Each table has an Excel comment that provides a variable name and explains the variable. </t>
    </r>
  </si>
  <si>
    <r>
      <rPr>
        <sz val="10"/>
        <rFont val="Times New Roman"/>
        <family val="1"/>
      </rPr>
      <t>•</t>
    </r>
    <r>
      <rPr>
        <sz val="10"/>
        <rFont val="Arial"/>
        <family val="2"/>
      </rPr>
      <t xml:space="preserve"> </t>
    </r>
    <r>
      <rPr>
        <sz val="10"/>
        <rFont val="Arial"/>
        <family val="2"/>
      </rPr>
      <t>Our staff has extensive experience in many areas of business and engineering analysis.</t>
    </r>
  </si>
  <si>
    <t>This model scores and ranks alternative courses of action based on multiple decision criteria .</t>
  </si>
  <si>
    <t>Inputs to the model include: (All input cells are shaded blue in the workbook.)</t>
  </si>
  <si>
    <t>• A list of alternative courses of action.</t>
  </si>
  <si>
    <r>
      <rPr>
        <sz val="10"/>
        <rFont val="Times New Roman"/>
        <family val="1"/>
      </rPr>
      <t>•</t>
    </r>
    <r>
      <rPr>
        <sz val="10"/>
        <rFont val="Arial"/>
        <family val="2"/>
      </rPr>
      <t xml:space="preserve"> A list of criteria for evaluating the alternative courses of action.</t>
    </r>
  </si>
  <si>
    <t>• A list of weights of each decision criterion. The weights are the same for all alternative course of action.</t>
  </si>
  <si>
    <t>• A quantitative rating of each alternative for each decision criterion. We recommend a range of 0 - 5
   for each rating.</t>
  </si>
  <si>
    <t>The Advanced version of the model supports decisions with uncertain outcomes. See the technical notes below for more information.</t>
  </si>
  <si>
    <t>The key results are displayed on worksheet "Results."</t>
  </si>
  <si>
    <t>As you explore the model, we suggest that you</t>
  </si>
  <si>
    <t>Suggestions for using this model</t>
  </si>
  <si>
    <t>1. Use this workbook as-is, if the model fits your decision situation. You can change the data in the dark blue
    input cells. You can change the display names of dimension items and variables in dark blue cells on the
    worksheet "Labels."</t>
  </si>
  <si>
    <t>2. Customize this Excel workbook to make a decision support tool that fits your situation.</t>
  </si>
  <si>
    <t>Technical Notes</t>
  </si>
  <si>
    <t>Below is a summary of how uncertainty is handled in the model.</t>
  </si>
  <si>
    <t>• The uncertainty in each rating is the standard deviation of that rating. Roughly speaking, it means the likely
   outcomes of the true rating are in the range from YourRating - Uncertainty to YourRating + Uncertainty.</t>
  </si>
  <si>
    <r>
      <t>•</t>
    </r>
    <r>
      <rPr>
        <sz val="10"/>
        <rFont val="Arial"/>
        <family val="2"/>
      </rPr>
      <t xml:space="preserve"> Risk aversion means that you would prefer a sure payoff of $100 to a 50% probabilities of payoffs
   of $100 and $50. The expected (or mean) outcome is not enough information to distinguish your
   preferences among  alternatives. We recommend a risk aversion parameter in the range 0 - 1.</t>
    </r>
  </si>
  <si>
    <t>(Risk aversion does not mean that you would prefer a sure payoff of $100 to a 50% probability of a payoff of $50 and a 50% probability of a payoff of $100 -- anyone would prefer the sure payoff in this case.)</t>
  </si>
  <si>
    <t xml:space="preserve">Generally, people who are putting a larger fraction of their assets at risk are more risk averse. People putting a smaller portion of their assets at risk can afford to choose the higher expected return despite some riskness of the outcome. </t>
  </si>
  <si>
    <t>(Technical note: The risk aversion parameter in this model indicates how much to reduce the expected score for an increase in variance of the distribution of scores of the outcomes.)</t>
  </si>
  <si>
    <t>Decision Support</t>
  </si>
  <si>
    <t>Explore our customized templates.</t>
  </si>
  <si>
    <t>Learn more about consulting services.</t>
  </si>
  <si>
    <t>Description of the Decision Support model</t>
  </si>
  <si>
    <t>FinModel provides you with customized templates in three ways.</t>
  </si>
  <si>
    <t>• FinModel Excel templates are easier to understand. (Click on "+" for more information.)</t>
  </si>
  <si>
    <t>− Worksheet "Formulas" expresses the entire model with named variables and symbolic formulas. Although
   the symbolic formulas are not executable in Excel, they are what the model is made from in FinModel.</t>
  </si>
  <si>
    <t>− You never need to read inscrutable cell formulas to understand a FinModel customized template.</t>
  </si>
  <si>
    <t>2. If you want more customizations, retain FinModel Software to build them for you.</t>
  </si>
  <si>
    <t>• FinModel technology enables us to offer you more value for your consulting dollar.</t>
  </si>
  <si>
    <t>3. Use the FinModel Authoring Environment to build and customize your spreadsheet models.</t>
  </si>
  <si>
    <t>The FinModel Authoring Environment is a SaaS application for developing and maintaining business models and delivering them in conventional spreadsheets.</t>
  </si>
  <si>
    <t>Click "+" to learn more about FinModel technology that makes customized template possible.</t>
  </si>
  <si>
    <t>This Excel workbook was generated using FinModel, a revolutionary new spreadsheet technology. FinModel allows you to develop business models using readable formulas, while avoiding the details of cell addresses and hard-to-change sheet layouts. The end result is a conventional Excel workbook just like this one. We built FinModel because we believe that spreadsheets are a great way of communicating results but we think it's just too hard to use them to develop reliable, maintainable, expressive and collaborative models.</t>
  </si>
  <si>
    <t>You'll get a glimpse of FinModel's advantages when you take a look at the "Formulas" tab and realize how few separate, readable formulas are needed to produce all of the other worksheets. In addition to formulas, FinModel knows about the "dimensions" in your model (e.g., products, locations, departments) as well as the time series that you're using (e.g., 5 years in quarters.) FinModel raises the level of thinking and acting from individual cells to natural modeling concepts. It enhances model reliabilty, auditability and maintainability; it enables you to build models that better reflect your intentions; it allows easier collaboration between modelers, developers, and report users; and it improves productivity, especially when making changes to a model.</t>
  </si>
  <si>
    <t>The FinModel authoring environment raises the level of thinking and acting from individual cells to natural modeling concepts like variables, dimensions, time series and accounting types. It enhances model reliabilty, auditability and maintainability; it enables you to build models that better reflect your intentions; it allows easier collaboration between modelers, developers, and report users; and it improves productivity, especially when making changes to a model.</t>
  </si>
  <si>
    <t>We have more to tell you about FinModel and we'd like to hear about your needs for templates and models.</t>
  </si>
  <si>
    <t>• Read some of the Excel comments that are attached to Analysis Variables throughout the workbook.
  These comments also appear in FinModel in convenient places.</t>
  </si>
  <si>
    <t>• View worksheet "Formulas" which shows the named variables and symbolic formulas of the model
   in a compact and readable form. The symbolic formulas are not active in this Excel workbook, but they
   give you some idea how the model works, and how it looks in FinModel.</t>
  </si>
  <si>
    <t>3. Use FinModel to edit the formulas in this model, using named variables, symbolic formulas (and far fewer
    formulas), segmentation dimensions and time series, without ever touching a cell address -- and end up with
    a conventional Excel workbook.</t>
  </si>
  <si>
    <t>To do this, go the the FinModel website below and request a trial account for FinModel.</t>
  </si>
  <si>
    <t>Please visit our website at www.finmodel.at.ua</t>
  </si>
  <si>
    <t>Please visit our website at www.sites.google.com/site/bpogroupfinance</t>
  </si>
  <si>
    <t>or contact us at BPO.infosource@gmail.com</t>
  </si>
</sst>
</file>

<file path=xl/styles.xml><?xml version="1.0" encoding="utf-8"?>
<styleSheet xmlns="http://schemas.openxmlformats.org/spreadsheetml/2006/main">
  <numFmts count="9">
    <numFmt numFmtId="6" formatCode="&quot;$&quot;#,##0_);[Red]\(&quot;$&quot;#,##0\)"/>
    <numFmt numFmtId="8" formatCode="&quot;$&quot;#,##0.00_);[Red]\(&quot;$&quot;#,##0.00\)"/>
    <numFmt numFmtId="164" formatCode="m\/d\/yyyy"/>
    <numFmt numFmtId="165" formatCode="&quot;$&quot;#,##0.000_);[Red]\(&quot;$&quot;#,##0.000\)"/>
    <numFmt numFmtId="166" formatCode="#,##0.0"/>
    <numFmt numFmtId="167" formatCode="#,##0.0%"/>
    <numFmt numFmtId="168" formatCode="#,##0.000"/>
    <numFmt numFmtId="169" formatCode="#,##0%"/>
    <numFmt numFmtId="170" formatCode="&quot;$&quot;#,##0.0_);[Red]\(&quot;$&quot;#,##0.0\)"/>
  </numFmts>
  <fonts count="19">
    <font>
      <sz val="10"/>
      <name val="Arial"/>
      <family val="2"/>
    </font>
    <font>
      <sz val="10"/>
      <name val="Arial"/>
      <family val="2"/>
    </font>
    <font>
      <b/>
      <sz val="10"/>
      <color indexed="8"/>
      <name val="Arial"/>
      <family val="2"/>
    </font>
    <font>
      <sz val="8"/>
      <color indexed="8"/>
      <name val="Arial"/>
      <family val="2"/>
    </font>
    <font>
      <b/>
      <sz val="8"/>
      <color indexed="8"/>
      <name val="Arial"/>
      <family val="2"/>
    </font>
    <font>
      <b/>
      <i/>
      <sz val="8"/>
      <color indexed="8"/>
      <name val="Arial"/>
      <family val="2"/>
    </font>
    <font>
      <i/>
      <sz val="8"/>
      <color indexed="8"/>
      <name val="Arial"/>
      <family val="2"/>
    </font>
    <font>
      <b/>
      <sz val="8"/>
      <name val="Arial"/>
      <family val="2"/>
    </font>
    <font>
      <b/>
      <sz val="12"/>
      <name val="Arial"/>
      <family val="2"/>
    </font>
    <font>
      <b/>
      <i/>
      <sz val="10"/>
      <name val="Arial"/>
      <family val="2"/>
    </font>
    <font>
      <b/>
      <sz val="10"/>
      <name val="Arial"/>
      <family val="2"/>
    </font>
    <font>
      <b/>
      <sz val="11"/>
      <name val="Arial"/>
      <family val="2"/>
    </font>
    <font>
      <sz val="10"/>
      <name val="Times New Roman"/>
      <family val="1"/>
    </font>
    <font>
      <sz val="10"/>
      <name val="Calibri"/>
      <family val="2"/>
    </font>
    <font>
      <i/>
      <sz val="10"/>
      <name val="Arial"/>
      <family val="2"/>
    </font>
    <font>
      <b/>
      <sz val="14"/>
      <name val="Arial"/>
      <family val="2"/>
    </font>
    <font>
      <u/>
      <sz val="10"/>
      <color theme="10"/>
      <name val="Arial"/>
      <family val="2"/>
    </font>
    <font>
      <b/>
      <sz val="11"/>
      <color rgb="FFFF0000"/>
      <name val="Arial"/>
      <family val="2"/>
    </font>
    <font>
      <sz val="10"/>
      <color rgb="FFFF0000"/>
      <name val="Arial"/>
      <family val="2"/>
    </font>
  </fonts>
  <fills count="9">
    <fill>
      <patternFill patternType="none"/>
    </fill>
    <fill>
      <patternFill patternType="gray125"/>
    </fill>
    <fill>
      <patternFill patternType="solid">
        <fgColor indexed="9"/>
        <bgColor indexed="64"/>
      </patternFill>
    </fill>
    <fill>
      <patternFill patternType="solid">
        <fgColor indexed="27"/>
        <bgColor indexed="64"/>
      </patternFill>
    </fill>
    <fill>
      <patternFill patternType="solid">
        <fgColor indexed="28"/>
        <bgColor indexed="64"/>
      </patternFill>
    </fill>
    <fill>
      <patternFill patternType="solid">
        <fgColor indexed="29"/>
        <bgColor indexed="64"/>
      </patternFill>
    </fill>
    <fill>
      <patternFill patternType="solid">
        <fgColor indexed="30"/>
        <bgColor indexed="64"/>
      </patternFill>
    </fill>
    <fill>
      <patternFill patternType="solid">
        <fgColor indexed="31"/>
        <bgColor indexed="64"/>
      </patternFill>
    </fill>
    <fill>
      <patternFill patternType="solid">
        <fgColor rgb="FFCCCCFF"/>
        <bgColor indexed="64"/>
      </patternFill>
    </fill>
  </fills>
  <borders count="19">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thin">
        <color indexed="64"/>
      </top>
      <bottom style="thin">
        <color indexed="64"/>
      </bottom>
      <diagonal/>
    </border>
    <border>
      <left style="thin">
        <color indexed="9"/>
      </left>
      <right style="thin">
        <color indexed="9"/>
      </right>
      <top style="thin">
        <color indexed="9"/>
      </top>
      <bottom style="thin">
        <color indexed="9"/>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s>
  <cellStyleXfs count="194">
    <xf numFmtId="0" fontId="0" fillId="0" borderId="0">
      <alignment vertical="center"/>
    </xf>
    <xf numFmtId="0" fontId="16" fillId="0" borderId="0" applyNumberFormat="0" applyFill="0" applyBorder="0" applyAlignment="0" applyProtection="0">
      <alignment vertical="top"/>
      <protection locked="0"/>
    </xf>
    <xf numFmtId="0" fontId="2" fillId="2" borderId="0" applyNumberFormat="0" applyFont="0" applyFill="0" applyBorder="0" applyAlignment="0" applyProtection="0">
      <alignment vertical="top" shrinkToFit="1"/>
    </xf>
    <xf numFmtId="0" fontId="3" fillId="2" borderId="0" applyNumberFormat="0" applyFont="0" applyFill="0" applyBorder="0" applyAlignment="0" applyProtection="0">
      <alignment vertical="top" shrinkToFit="1"/>
    </xf>
    <xf numFmtId="0" fontId="4" fillId="2" borderId="1" applyNumberFormat="0" applyFont="0" applyFill="0" applyBorder="0" applyAlignment="0" applyProtection="0">
      <alignment vertical="top" shrinkToFit="1"/>
    </xf>
    <xf numFmtId="0" fontId="4" fillId="3" borderId="1">
      <alignment horizontal="left" vertical="top" shrinkToFit="1"/>
      <protection locked="0"/>
    </xf>
    <xf numFmtId="0" fontId="4" fillId="2" borderId="2" applyNumberFormat="0" applyFont="0" applyFill="0" applyBorder="0" applyAlignment="0" applyProtection="0">
      <alignment vertical="top" shrinkToFit="1"/>
    </xf>
    <xf numFmtId="0" fontId="4" fillId="3" borderId="2">
      <alignment horizontal="left" vertical="top" shrinkToFit="1"/>
      <protection locked="0"/>
    </xf>
    <xf numFmtId="4" fontId="4" fillId="2" borderId="1" applyNumberFormat="0" applyFont="0" applyFill="0" applyBorder="0" applyAlignment="0" applyProtection="0">
      <alignment horizontal="right" vertical="top" shrinkToFit="1"/>
    </xf>
    <xf numFmtId="0" fontId="5" fillId="2" borderId="3" applyNumberFormat="0" applyFont="0" applyFill="0" applyBorder="0" applyAlignment="0" applyProtection="0">
      <alignment vertical="top" shrinkToFit="1"/>
    </xf>
    <xf numFmtId="4" fontId="4" fillId="3" borderId="3" applyNumberFormat="0" applyFont="0" applyFill="0" applyBorder="0" applyAlignment="0" applyProtection="0">
      <alignment horizontal="right" vertical="top" shrinkToFit="1"/>
      <protection locked="0"/>
    </xf>
    <xf numFmtId="4" fontId="4" fillId="2" borderId="2" applyNumberFormat="0" applyFont="0" applyFill="0" applyBorder="0" applyAlignment="0" applyProtection="0">
      <alignment horizontal="right" vertical="top" shrinkToFit="1"/>
    </xf>
    <xf numFmtId="0" fontId="4" fillId="2" borderId="4" applyNumberFormat="0" applyFont="0" applyFill="0" applyBorder="0" applyAlignment="0" applyProtection="0">
      <alignment horizontal="center" vertical="top" shrinkToFit="1"/>
    </xf>
    <xf numFmtId="0" fontId="4" fillId="2" borderId="5" applyNumberFormat="0" applyFont="0" applyFill="0" applyBorder="0" applyAlignment="0" applyProtection="0">
      <alignment horizontal="center" vertical="top" shrinkToFit="1"/>
    </xf>
    <xf numFmtId="4" fontId="4" fillId="2" borderId="6" applyNumberFormat="0" applyFont="0" applyFill="0" applyBorder="0" applyAlignment="0" applyProtection="0">
      <alignment horizontal="right" vertical="top" shrinkToFit="1"/>
    </xf>
    <xf numFmtId="4" fontId="4" fillId="2" borderId="7" applyNumberFormat="0" applyFont="0" applyFill="0" applyBorder="0" applyAlignment="0" applyProtection="0">
      <alignment horizontal="right" vertical="top" shrinkToFit="1"/>
    </xf>
    <xf numFmtId="4" fontId="3" fillId="3" borderId="0" applyNumberFormat="0" applyFont="0" applyFill="0" applyBorder="0" applyAlignment="0" applyProtection="0">
      <alignment horizontal="right" vertical="top" shrinkToFit="1"/>
      <protection locked="0"/>
    </xf>
    <xf numFmtId="4" fontId="3" fillId="3" borderId="8" applyNumberFormat="0" applyFont="0" applyFill="0" applyBorder="0" applyAlignment="0" applyProtection="0">
      <alignment horizontal="right" vertical="top" shrinkToFit="1"/>
      <protection locked="0"/>
    </xf>
    <xf numFmtId="4" fontId="4" fillId="2" borderId="9" applyNumberFormat="0" applyFont="0" applyFill="0" applyBorder="0" applyAlignment="0" applyProtection="0">
      <alignment horizontal="right" vertical="top" shrinkToFit="1"/>
    </xf>
    <xf numFmtId="4" fontId="4" fillId="2" borderId="10" applyNumberFormat="0" applyFont="0" applyFill="0" applyBorder="0" applyAlignment="0" applyProtection="0">
      <alignment horizontal="right" vertical="top" shrinkToFit="1"/>
    </xf>
    <xf numFmtId="4" fontId="4" fillId="2" borderId="3" applyNumberFormat="0" applyFont="0" applyFill="0" applyBorder="0" applyAlignment="0" applyProtection="0">
      <alignment horizontal="right" vertical="top" shrinkToFit="1"/>
    </xf>
    <xf numFmtId="0" fontId="5" fillId="2" borderId="2" applyNumberFormat="0" applyFont="0" applyFill="0" applyBorder="0" applyAlignment="0" applyProtection="0">
      <alignment vertical="top" shrinkToFit="1"/>
    </xf>
    <xf numFmtId="4" fontId="3" fillId="2" borderId="0" applyNumberFormat="0" applyFont="0" applyFill="0" applyBorder="0" applyAlignment="0" applyProtection="0">
      <alignment horizontal="right" vertical="top" shrinkToFit="1"/>
    </xf>
    <xf numFmtId="4" fontId="3" fillId="2" borderId="8" applyNumberFormat="0" applyFont="0" applyFill="0" applyBorder="0" applyAlignment="0" applyProtection="0">
      <alignment horizontal="right" vertical="top" shrinkToFit="1"/>
    </xf>
    <xf numFmtId="0" fontId="4" fillId="2" borderId="11" applyNumberFormat="0" applyFont="0" applyFill="0" applyBorder="0" applyAlignment="0" applyProtection="0">
      <alignment horizontal="left" vertical="top" shrinkToFit="1"/>
    </xf>
    <xf numFmtId="0" fontId="4" fillId="4" borderId="0" applyNumberFormat="0" applyFont="0" applyFill="0" applyBorder="0" applyAlignment="0" applyProtection="0">
      <alignment vertical="top" shrinkToFit="1"/>
    </xf>
    <xf numFmtId="0" fontId="6" fillId="4" borderId="0" applyNumberFormat="0" applyFont="0" applyFill="0" applyBorder="0" applyAlignment="0" applyProtection="0">
      <alignment vertical="top" shrinkToFit="1"/>
    </xf>
    <xf numFmtId="0" fontId="4" fillId="4" borderId="0" applyNumberFormat="0" applyFont="0" applyFill="0" applyBorder="0" applyAlignment="0" applyProtection="0">
      <alignment horizontal="right" vertical="top" shrinkToFit="1"/>
    </xf>
    <xf numFmtId="0" fontId="3" fillId="4" borderId="0" applyNumberFormat="0" applyFont="0" applyFill="0" applyBorder="0" applyAlignment="0" applyProtection="0">
      <alignment vertical="top" shrinkToFit="1"/>
    </xf>
    <xf numFmtId="0" fontId="4" fillId="2" borderId="11" applyNumberFormat="0" applyFont="0" applyFill="0" applyBorder="0" applyAlignment="0" applyProtection="0">
      <alignment vertical="top" shrinkToFit="1"/>
    </xf>
    <xf numFmtId="0" fontId="6" fillId="2" borderId="11" applyNumberFormat="0" applyFont="0" applyFill="0" applyBorder="0" applyAlignment="0" applyProtection="0">
      <alignment vertical="top" shrinkToFit="1"/>
    </xf>
    <xf numFmtId="0" fontId="4" fillId="2" borderId="11" applyNumberFormat="0" applyFont="0" applyFill="0" applyBorder="0" applyAlignment="0" applyProtection="0">
      <alignment horizontal="right" vertical="top" shrinkToFit="1"/>
    </xf>
    <xf numFmtId="0" fontId="3" fillId="2" borderId="11" applyNumberFormat="0" applyFont="0" applyFill="0" applyBorder="0" applyAlignment="0" applyProtection="0">
      <alignment vertical="top" shrinkToFit="1"/>
    </xf>
    <xf numFmtId="0" fontId="4" fillId="2" borderId="4">
      <alignment vertical="top" shrinkToFit="1"/>
    </xf>
    <xf numFmtId="0" fontId="4" fillId="2" borderId="12">
      <alignment horizontal="center" vertical="top" shrinkToFit="1"/>
    </xf>
    <xf numFmtId="4" fontId="3" fillId="2" borderId="7">
      <alignment horizontal="right" vertical="top" shrinkToFit="1"/>
    </xf>
    <xf numFmtId="0" fontId="4" fillId="2" borderId="3" applyNumberFormat="0" applyFont="0" applyFill="0" applyBorder="0" applyAlignment="0" applyProtection="0">
      <alignment vertical="top" shrinkToFit="1"/>
    </xf>
    <xf numFmtId="4" fontId="3" fillId="2" borderId="10">
      <alignment horizontal="right" vertical="top" shrinkToFit="1"/>
    </xf>
    <xf numFmtId="0" fontId="4" fillId="2" borderId="13" applyNumberFormat="0" applyFont="0" applyFill="0" applyBorder="0" applyAlignment="0" applyProtection="0">
      <alignment horizontal="left" vertical="top" shrinkToFit="1"/>
    </xf>
    <xf numFmtId="164" fontId="3" fillId="3" borderId="13">
      <alignment vertical="top" shrinkToFit="1"/>
      <protection locked="0"/>
    </xf>
    <xf numFmtId="0" fontId="4" fillId="2" borderId="14" applyNumberFormat="0" applyFont="0" applyFill="0" applyBorder="0" applyAlignment="0" applyProtection="0">
      <alignment horizontal="left" vertical="top" shrinkToFit="1"/>
    </xf>
    <xf numFmtId="0" fontId="3" fillId="2" borderId="13" applyNumberFormat="0" applyFont="0" applyFill="0" applyBorder="0" applyAlignment="0" applyProtection="0">
      <alignment vertical="top" shrinkToFit="1"/>
    </xf>
    <xf numFmtId="0" fontId="3" fillId="3" borderId="13" applyNumberFormat="0" applyFont="0" applyFill="0" applyBorder="0" applyAlignment="0" applyProtection="0">
      <alignment vertical="top" shrinkToFit="1"/>
      <protection locked="0"/>
    </xf>
    <xf numFmtId="0" fontId="4" fillId="3" borderId="13" applyNumberFormat="0" applyFont="0" applyFill="0" applyBorder="0" applyAlignment="0" applyProtection="0">
      <alignment vertical="top" shrinkToFit="1"/>
      <protection locked="0"/>
    </xf>
    <xf numFmtId="0" fontId="5" fillId="3" borderId="13" applyNumberFormat="0" applyFont="0" applyFill="0" applyBorder="0" applyAlignment="0" applyProtection="0">
      <alignment vertical="top" shrinkToFit="1"/>
      <protection locked="0"/>
    </xf>
    <xf numFmtId="165" fontId="4" fillId="5" borderId="9" applyNumberFormat="0" applyFont="0" applyFill="0" applyBorder="0" applyAlignment="0" applyProtection="0">
      <alignment horizontal="right" vertical="top"/>
    </xf>
    <xf numFmtId="165" fontId="4" fillId="5" borderId="2" applyNumberFormat="0" applyFont="0" applyFill="0" applyBorder="0" applyAlignment="0" applyProtection="0">
      <alignment horizontal="right" vertical="top"/>
    </xf>
    <xf numFmtId="166" fontId="4" fillId="5" borderId="6" applyNumberFormat="0" applyFont="0" applyFill="0" applyBorder="0" applyAlignment="0" applyProtection="0">
      <alignment horizontal="right" vertical="top"/>
    </xf>
    <xf numFmtId="166" fontId="4" fillId="5" borderId="1" applyNumberFormat="0" applyFont="0" applyFill="0" applyBorder="0" applyAlignment="0" applyProtection="0">
      <alignment horizontal="right" vertical="top"/>
    </xf>
    <xf numFmtId="166" fontId="3" fillId="5" borderId="0" applyNumberFormat="0" applyFont="0" applyFill="0" applyBorder="0" applyAlignment="0" applyProtection="0">
      <alignment horizontal="right" vertical="top"/>
    </xf>
    <xf numFmtId="0" fontId="4" fillId="3" borderId="5" applyNumberFormat="0" applyFont="0" applyFill="0" applyBorder="0" applyAlignment="0" applyProtection="0">
      <alignment horizontal="center" vertical="top"/>
    </xf>
    <xf numFmtId="166" fontId="4" fillId="5" borderId="7" applyNumberFormat="0" applyFont="0" applyFill="0" applyBorder="0" applyAlignment="0" applyProtection="0">
      <alignment horizontal="right" vertical="top"/>
    </xf>
    <xf numFmtId="166" fontId="5" fillId="5" borderId="8" applyNumberFormat="0" applyFont="0" applyFill="0" applyBorder="0" applyAlignment="0" applyProtection="0">
      <alignment horizontal="right" vertical="top"/>
    </xf>
    <xf numFmtId="166" fontId="3" fillId="4" borderId="8" applyNumberFormat="0" applyFont="0" applyFill="0" applyBorder="0" applyAlignment="0" applyProtection="0">
      <alignment horizontal="right" vertical="top"/>
    </xf>
    <xf numFmtId="0" fontId="4" fillId="5" borderId="5" applyNumberFormat="0" applyFont="0" applyFill="0" applyBorder="0" applyAlignment="0" applyProtection="0">
      <alignment vertical="top"/>
    </xf>
    <xf numFmtId="8" fontId="4" fillId="5" borderId="6" applyNumberFormat="0" applyFont="0" applyFill="0" applyBorder="0" applyAlignment="0" applyProtection="0">
      <alignment horizontal="right" vertical="top"/>
    </xf>
    <xf numFmtId="8" fontId="4" fillId="5" borderId="1" applyNumberFormat="0" applyFont="0" applyFill="0" applyBorder="0" applyAlignment="0" applyProtection="0">
      <alignment horizontal="right" vertical="top"/>
    </xf>
    <xf numFmtId="8" fontId="5" fillId="5" borderId="0" applyNumberFormat="0" applyFont="0" applyFill="0" applyBorder="0" applyAlignment="0" applyProtection="0">
      <alignment horizontal="right" vertical="top"/>
    </xf>
    <xf numFmtId="8" fontId="5" fillId="5" borderId="3" applyNumberFormat="0" applyFont="0" applyFill="0" applyBorder="0" applyAlignment="0" applyProtection="0">
      <alignment horizontal="right" vertical="top"/>
    </xf>
    <xf numFmtId="8" fontId="3" fillId="4" borderId="0" applyNumberFormat="0" applyFont="0" applyFill="0" applyBorder="0" applyAlignment="0" applyProtection="0">
      <alignment horizontal="right" vertical="top"/>
    </xf>
    <xf numFmtId="8" fontId="4" fillId="5" borderId="3" applyNumberFormat="0" applyFont="0" applyFill="0" applyBorder="0" applyAlignment="0" applyProtection="0">
      <alignment horizontal="right" vertical="top"/>
    </xf>
    <xf numFmtId="8" fontId="4" fillId="5" borderId="0" applyNumberFormat="0" applyFont="0" applyFill="0" applyBorder="0" applyAlignment="0" applyProtection="0">
      <alignment horizontal="right" vertical="top"/>
    </xf>
    <xf numFmtId="8" fontId="3" fillId="5" borderId="0" applyNumberFormat="0" applyFont="0" applyFill="0" applyBorder="0" applyAlignment="0" applyProtection="0">
      <alignment horizontal="right" vertical="top"/>
    </xf>
    <xf numFmtId="167" fontId="4" fillId="4" borderId="0" applyNumberFormat="0" applyFont="0" applyFill="0" applyBorder="0" applyAlignment="0" applyProtection="0">
      <alignment horizontal="right" vertical="top"/>
    </xf>
    <xf numFmtId="167" fontId="5" fillId="4" borderId="0" applyNumberFormat="0" applyFont="0" applyFill="0" applyBorder="0" applyAlignment="0" applyProtection="0">
      <alignment horizontal="right" vertical="top"/>
    </xf>
    <xf numFmtId="167" fontId="4" fillId="4" borderId="9" applyNumberFormat="0" applyFont="0" applyFill="0" applyBorder="0" applyAlignment="0" applyProtection="0">
      <alignment horizontal="right" vertical="top"/>
    </xf>
    <xf numFmtId="167" fontId="4" fillId="5" borderId="2" applyNumberFormat="0" applyFont="0" applyFill="0" applyBorder="0" applyAlignment="0" applyProtection="0">
      <alignment horizontal="right" vertical="top"/>
    </xf>
    <xf numFmtId="0" fontId="4" fillId="5" borderId="6" applyNumberFormat="0" applyFont="0" applyFill="0" applyBorder="0" applyAlignment="0" applyProtection="0">
      <alignment horizontal="left" vertical="top"/>
    </xf>
    <xf numFmtId="0" fontId="4" fillId="5" borderId="1" applyNumberFormat="0" applyFont="0" applyFill="0" applyBorder="0" applyAlignment="0" applyProtection="0">
      <alignment horizontal="left" vertical="top"/>
    </xf>
    <xf numFmtId="0" fontId="5" fillId="4" borderId="0" applyNumberFormat="0" applyFont="0" applyFill="0" applyBorder="0" applyAlignment="0" applyProtection="0">
      <alignment horizontal="left" vertical="top"/>
    </xf>
    <xf numFmtId="0" fontId="5" fillId="5" borderId="0" applyNumberFormat="0" applyFont="0" applyFill="0" applyBorder="0" applyAlignment="0" applyProtection="0">
      <alignment horizontal="left" vertical="top"/>
    </xf>
    <xf numFmtId="0" fontId="5" fillId="5" borderId="3" applyNumberFormat="0" applyFont="0" applyFill="0" applyBorder="0" applyAlignment="0" applyProtection="0">
      <alignment horizontal="left" vertical="top"/>
    </xf>
    <xf numFmtId="0" fontId="4" fillId="5" borderId="0" applyNumberFormat="0" applyFont="0" applyFill="0" applyBorder="0" applyAlignment="0" applyProtection="0">
      <alignment horizontal="left" vertical="top"/>
    </xf>
    <xf numFmtId="0" fontId="4" fillId="5" borderId="3" applyNumberFormat="0" applyFont="0" applyFill="0" applyBorder="0" applyAlignment="0" applyProtection="0">
      <alignment horizontal="left" vertical="top"/>
    </xf>
    <xf numFmtId="4" fontId="4" fillId="5" borderId="6" applyNumberFormat="0" applyFont="0" applyFill="0" applyBorder="0" applyAlignment="0" applyProtection="0">
      <alignment horizontal="right" vertical="top"/>
    </xf>
    <xf numFmtId="4" fontId="4" fillId="5" borderId="7" applyNumberFormat="0" applyFont="0" applyFill="0" applyBorder="0" applyAlignment="0" applyProtection="0">
      <alignment horizontal="right" vertical="top"/>
    </xf>
    <xf numFmtId="4" fontId="5" fillId="4" borderId="0" applyNumberFormat="0" applyFont="0" applyFill="0" applyBorder="0" applyAlignment="0" applyProtection="0">
      <alignment horizontal="right" vertical="top"/>
    </xf>
    <xf numFmtId="4" fontId="5" fillId="4" borderId="8" applyNumberFormat="0" applyFont="0" applyFill="0" applyBorder="0" applyAlignment="0" applyProtection="0">
      <alignment horizontal="right" vertical="top"/>
    </xf>
    <xf numFmtId="165" fontId="3" fillId="5" borderId="0" applyNumberFormat="0" applyFont="0" applyFill="0" applyBorder="0" applyAlignment="0" applyProtection="0">
      <alignment horizontal="right" vertical="top"/>
    </xf>
    <xf numFmtId="168" fontId="4" fillId="4" borderId="0" applyNumberFormat="0" applyFont="0" applyFill="0" applyBorder="0" applyAlignment="0" applyProtection="0">
      <alignment horizontal="right" vertical="top"/>
    </xf>
    <xf numFmtId="168" fontId="4" fillId="5" borderId="3" applyNumberFormat="0" applyFont="0" applyFill="0" applyBorder="0" applyAlignment="0" applyProtection="0">
      <alignment horizontal="right" vertical="top"/>
    </xf>
    <xf numFmtId="8" fontId="4" fillId="4" borderId="0" applyNumberFormat="0" applyFont="0" applyFill="0" applyBorder="0" applyAlignment="0" applyProtection="0">
      <alignment horizontal="right" vertical="top"/>
    </xf>
    <xf numFmtId="165" fontId="4" fillId="4" borderId="0" applyNumberFormat="0" applyFont="0" applyFill="0" applyBorder="0" applyAlignment="0" applyProtection="0">
      <alignment horizontal="right" vertical="top"/>
    </xf>
    <xf numFmtId="4" fontId="5" fillId="5" borderId="0" applyNumberFormat="0" applyFont="0" applyFill="0" applyBorder="0" applyAlignment="0" applyProtection="0">
      <alignment horizontal="right" vertical="top"/>
    </xf>
    <xf numFmtId="4" fontId="5" fillId="5" borderId="8" applyNumberFormat="0" applyFont="0" applyFill="0" applyBorder="0" applyAlignment="0" applyProtection="0">
      <alignment horizontal="right" vertical="top"/>
    </xf>
    <xf numFmtId="4" fontId="3" fillId="4" borderId="0" applyNumberFormat="0" applyFont="0" applyFill="0" applyBorder="0" applyAlignment="0" applyProtection="0">
      <alignment horizontal="right" vertical="top"/>
    </xf>
    <xf numFmtId="4" fontId="3" fillId="4" borderId="8" applyNumberFormat="0" applyFont="0" applyFill="0" applyBorder="0" applyAlignment="0" applyProtection="0">
      <alignment horizontal="right" vertical="top"/>
    </xf>
    <xf numFmtId="167" fontId="4" fillId="5" borderId="11" applyProtection="0">
      <alignment horizontal="right" vertical="top"/>
    </xf>
    <xf numFmtId="167" fontId="4" fillId="5" borderId="12" applyNumberFormat="0" applyFont="0" applyFill="0" applyBorder="0" applyAlignment="0" applyProtection="0">
      <alignment horizontal="right" vertical="top"/>
    </xf>
    <xf numFmtId="167" fontId="4" fillId="4" borderId="11" applyNumberFormat="0" applyFont="0" applyFill="0" applyBorder="0" applyAlignment="0" applyProtection="0">
      <alignment horizontal="right" vertical="top"/>
    </xf>
    <xf numFmtId="167" fontId="4" fillId="5" borderId="6" applyNumberFormat="0" applyFont="0" applyFill="0" applyBorder="0" applyAlignment="0" applyProtection="0">
      <alignment horizontal="right" vertical="top"/>
    </xf>
    <xf numFmtId="167" fontId="4" fillId="5" borderId="1" applyNumberFormat="0" applyFont="0" applyFill="0" applyBorder="0" applyAlignment="0" applyProtection="0">
      <alignment horizontal="right" vertical="top"/>
    </xf>
    <xf numFmtId="4" fontId="4" fillId="5" borderId="0" applyNumberFormat="0" applyFont="0" applyFill="0" applyBorder="0" applyAlignment="0" applyProtection="0">
      <alignment horizontal="right" vertical="top"/>
    </xf>
    <xf numFmtId="4" fontId="4" fillId="5" borderId="3" applyNumberFormat="0" applyFont="0" applyFill="0" applyBorder="0" applyAlignment="0" applyProtection="0">
      <alignment horizontal="right" vertical="top"/>
    </xf>
    <xf numFmtId="167" fontId="4" fillId="5" borderId="9" applyNumberFormat="0" applyFont="0" applyFill="0" applyBorder="0" applyAlignment="0" applyProtection="0">
      <alignment horizontal="right" vertical="top"/>
    </xf>
    <xf numFmtId="3" fontId="4" fillId="5" borderId="6" applyNumberFormat="0" applyFont="0" applyFill="0" applyBorder="0" applyAlignment="0" applyProtection="0">
      <alignment horizontal="right" vertical="top"/>
    </xf>
    <xf numFmtId="3" fontId="4" fillId="5" borderId="1" applyNumberFormat="0" applyFont="0" applyFill="0" applyBorder="0" applyAlignment="0" applyProtection="0">
      <alignment horizontal="right" vertical="top"/>
    </xf>
    <xf numFmtId="3" fontId="4" fillId="4" borderId="6" applyNumberFormat="0" applyFont="0" applyFill="0" applyBorder="0" applyAlignment="0" applyProtection="0">
      <alignment horizontal="right" vertical="top"/>
    </xf>
    <xf numFmtId="3" fontId="3" fillId="5" borderId="0" applyNumberFormat="0" applyFont="0" applyFill="0" applyBorder="0" applyAlignment="0" applyProtection="0">
      <alignment horizontal="right" vertical="top"/>
    </xf>
    <xf numFmtId="166" fontId="4" fillId="4" borderId="0" applyNumberFormat="0" applyFont="0" applyFill="0" applyBorder="0" applyAlignment="0" applyProtection="0">
      <alignment horizontal="right" vertical="top"/>
    </xf>
    <xf numFmtId="6" fontId="4" fillId="5" borderId="0" applyNumberFormat="0" applyFont="0" applyFill="0" applyBorder="0" applyAlignment="0" applyProtection="0">
      <alignment horizontal="right" vertical="top"/>
    </xf>
    <xf numFmtId="6" fontId="4" fillId="5" borderId="3" applyNumberFormat="0" applyFont="0" applyFill="0" applyBorder="0" applyAlignment="0" applyProtection="0">
      <alignment horizontal="right" vertical="top"/>
    </xf>
    <xf numFmtId="6" fontId="5" fillId="4" borderId="0" applyNumberFormat="0" applyFont="0" applyFill="0" applyBorder="0" applyAlignment="0" applyProtection="0">
      <alignment horizontal="right" vertical="top"/>
    </xf>
    <xf numFmtId="6" fontId="5" fillId="5" borderId="3" applyNumberFormat="0" applyFont="0" applyFill="0" applyBorder="0" applyAlignment="0" applyProtection="0">
      <alignment horizontal="right" vertical="top"/>
    </xf>
    <xf numFmtId="0" fontId="4" fillId="4" borderId="1" applyProtection="0">
      <alignment horizontal="left" vertical="top"/>
    </xf>
    <xf numFmtId="3" fontId="5" fillId="4" borderId="0" applyNumberFormat="0" applyFont="0" applyFill="0" applyBorder="0" applyAlignment="0" applyProtection="0">
      <alignment horizontal="right" vertical="top"/>
    </xf>
    <xf numFmtId="3" fontId="4" fillId="5" borderId="9" applyNumberFormat="0" applyFont="0" applyFill="0" applyBorder="0" applyAlignment="0" applyProtection="0">
      <alignment horizontal="right" vertical="top"/>
    </xf>
    <xf numFmtId="3" fontId="4" fillId="5" borderId="2" applyNumberFormat="0" applyFont="0" applyFill="0" applyBorder="0" applyAlignment="0" applyProtection="0">
      <alignment horizontal="right" vertical="top"/>
    </xf>
    <xf numFmtId="166" fontId="5" fillId="4" borderId="0" applyNumberFormat="0" applyFont="0" applyFill="0" applyBorder="0" applyAlignment="0" applyProtection="0">
      <alignment horizontal="right" vertical="top"/>
    </xf>
    <xf numFmtId="6" fontId="4" fillId="4" borderId="0" applyNumberFormat="0" applyFont="0" applyFill="0" applyBorder="0" applyAlignment="0" applyProtection="0">
      <alignment horizontal="right" vertical="top"/>
    </xf>
    <xf numFmtId="6" fontId="4" fillId="4" borderId="9" applyNumberFormat="0" applyFont="0" applyFill="0" applyBorder="0" applyAlignment="0" applyProtection="0">
      <alignment horizontal="right" vertical="top"/>
    </xf>
    <xf numFmtId="6" fontId="4" fillId="5" borderId="2" applyNumberFormat="0" applyFont="0" applyFill="0" applyBorder="0" applyAlignment="0" applyProtection="0">
      <alignment horizontal="right" vertical="top"/>
    </xf>
    <xf numFmtId="6" fontId="4" fillId="4" borderId="11" applyNumberFormat="0" applyFont="0" applyFill="0" applyBorder="0" applyAlignment="0" applyProtection="0">
      <alignment horizontal="right" vertical="top"/>
    </xf>
    <xf numFmtId="6" fontId="4" fillId="5" borderId="12" applyNumberFormat="0" applyFont="0" applyFill="0" applyBorder="0" applyAlignment="0" applyProtection="0">
      <alignment horizontal="right" vertical="top"/>
    </xf>
    <xf numFmtId="167" fontId="4" fillId="4" borderId="6" applyProtection="0">
      <alignment horizontal="right" vertical="top"/>
    </xf>
    <xf numFmtId="6" fontId="4" fillId="5" borderId="6" applyNumberFormat="0" applyFont="0" applyFill="0" applyBorder="0" applyAlignment="0" applyProtection="0">
      <alignment horizontal="right" vertical="top"/>
    </xf>
    <xf numFmtId="6" fontId="4" fillId="5" borderId="1" applyNumberFormat="0" applyFont="0" applyFill="0" applyBorder="0" applyAlignment="0" applyProtection="0">
      <alignment horizontal="right" vertical="top"/>
    </xf>
    <xf numFmtId="6" fontId="3" fillId="5" borderId="0" applyNumberFormat="0" applyFont="0" applyFill="0" applyBorder="0" applyAlignment="0" applyProtection="0">
      <alignment horizontal="right" vertical="top"/>
    </xf>
    <xf numFmtId="6" fontId="4" fillId="5" borderId="11" applyNumberFormat="0" applyFont="0" applyFill="0" applyBorder="0" applyAlignment="0" applyProtection="0">
      <alignment horizontal="right" vertical="top"/>
    </xf>
    <xf numFmtId="6" fontId="5" fillId="5" borderId="0" applyNumberFormat="0" applyFont="0" applyFill="0" applyBorder="0" applyAlignment="0" applyProtection="0">
      <alignment horizontal="right" vertical="top"/>
    </xf>
    <xf numFmtId="6" fontId="4" fillId="5" borderId="9" applyNumberFormat="0" applyFont="0" applyFill="0" applyBorder="0" applyAlignment="0" applyProtection="0">
      <alignment horizontal="right" vertical="top"/>
    </xf>
    <xf numFmtId="6" fontId="4" fillId="6" borderId="9" applyNumberFormat="0" applyFont="0" applyFill="0" applyBorder="0" applyAlignment="0" applyProtection="0">
      <alignment horizontal="right" vertical="top"/>
    </xf>
    <xf numFmtId="6" fontId="3" fillId="6" borderId="0" applyNumberFormat="0" applyFont="0" applyFill="0" applyBorder="0" applyAlignment="0" applyProtection="0">
      <alignment horizontal="right" vertical="top"/>
    </xf>
    <xf numFmtId="0" fontId="3" fillId="2" borderId="0" applyNumberFormat="0" applyFont="0" applyFill="0" applyBorder="0" applyAlignment="0" applyProtection="0">
      <alignment vertical="top"/>
    </xf>
    <xf numFmtId="4" fontId="4" fillId="5" borderId="1" applyNumberFormat="0" applyFont="0" applyFill="0" applyBorder="0" applyAlignment="0" applyProtection="0">
      <alignment horizontal="right" vertical="top"/>
    </xf>
    <xf numFmtId="4" fontId="4" fillId="5" borderId="9" applyNumberFormat="0" applyFont="0" applyFill="0" applyBorder="0" applyAlignment="0" applyProtection="0">
      <alignment horizontal="right" vertical="top"/>
    </xf>
    <xf numFmtId="4" fontId="4" fillId="5" borderId="2" applyNumberFormat="0" applyFont="0" applyFill="0" applyBorder="0" applyAlignment="0" applyProtection="0">
      <alignment horizontal="right" vertical="top"/>
    </xf>
    <xf numFmtId="167" fontId="3" fillId="5" borderId="0" applyNumberFormat="0" applyFont="0" applyFill="0" applyBorder="0" applyAlignment="0" applyProtection="0">
      <alignment horizontal="right" vertical="top"/>
    </xf>
    <xf numFmtId="169" fontId="3" fillId="5" borderId="0" applyNumberFormat="0" applyFont="0" applyFill="0" applyBorder="0" applyAlignment="0" applyProtection="0">
      <alignment horizontal="right" vertical="top"/>
    </xf>
    <xf numFmtId="169" fontId="4" fillId="5" borderId="9" applyNumberFormat="0" applyFont="0" applyFill="0" applyBorder="0" applyAlignment="0" applyProtection="0">
      <alignment horizontal="right" vertical="top"/>
    </xf>
    <xf numFmtId="169" fontId="4" fillId="5" borderId="2" applyNumberFormat="0" applyFont="0" applyFill="0" applyBorder="0" applyAlignment="0" applyProtection="0">
      <alignment horizontal="right" vertical="top"/>
    </xf>
    <xf numFmtId="165" fontId="3" fillId="6" borderId="0" applyNumberFormat="0" applyFont="0" applyFill="0" applyBorder="0" applyAlignment="0" applyProtection="0">
      <alignment horizontal="right" vertical="top"/>
    </xf>
    <xf numFmtId="167" fontId="3" fillId="6" borderId="0" applyNumberFormat="0" applyFont="0" applyFill="0" applyBorder="0" applyAlignment="0" applyProtection="0">
      <alignment horizontal="right" vertical="top"/>
    </xf>
    <xf numFmtId="166" fontId="3" fillId="6" borderId="0" applyNumberFormat="0" applyFont="0" applyFill="0" applyBorder="0" applyAlignment="0" applyProtection="0">
      <alignment horizontal="right" vertical="top"/>
    </xf>
    <xf numFmtId="167" fontId="4" fillId="6" borderId="9" applyNumberFormat="0" applyFont="0" applyFill="0" applyBorder="0" applyAlignment="0" applyProtection="0">
      <alignment horizontal="right" vertical="top"/>
    </xf>
    <xf numFmtId="3" fontId="3" fillId="6" borderId="0" applyNumberFormat="0" applyFont="0" applyFill="0" applyBorder="0" applyAlignment="0" applyProtection="0">
      <alignment horizontal="right" vertical="top"/>
    </xf>
    <xf numFmtId="169" fontId="4" fillId="5" borderId="6" applyNumberFormat="0" applyFont="0" applyFill="0" applyBorder="0" applyAlignment="0" applyProtection="0">
      <alignment horizontal="right" vertical="top"/>
    </xf>
    <xf numFmtId="169" fontId="4" fillId="5" borderId="1" applyNumberFormat="0" applyFont="0" applyFill="0" applyBorder="0" applyAlignment="0" applyProtection="0">
      <alignment horizontal="right" vertical="top"/>
    </xf>
    <xf numFmtId="169" fontId="3" fillId="6" borderId="0" applyNumberFormat="0" applyFont="0" applyFill="0" applyBorder="0" applyAlignment="0" applyProtection="0">
      <alignment horizontal="right" vertical="top"/>
    </xf>
    <xf numFmtId="0" fontId="5" fillId="3" borderId="2" applyNumberFormat="0" applyFont="0" applyFill="0" applyBorder="0" applyAlignment="0" applyProtection="0">
      <alignment vertical="top"/>
    </xf>
    <xf numFmtId="6" fontId="5" fillId="5" borderId="9" applyNumberFormat="0" applyFont="0" applyFill="0" applyBorder="0" applyAlignment="0" applyProtection="0">
      <alignment horizontal="right" vertical="top"/>
    </xf>
    <xf numFmtId="6" fontId="5" fillId="5" borderId="2" applyNumberFormat="0" applyFont="0" applyFill="0" applyBorder="0" applyAlignment="0" applyProtection="0">
      <alignment horizontal="right" vertical="top"/>
    </xf>
    <xf numFmtId="170" fontId="4" fillId="5" borderId="0" applyNumberFormat="0" applyFont="0" applyFill="0" applyBorder="0" applyAlignment="0" applyProtection="0">
      <alignment horizontal="right" vertical="top"/>
    </xf>
    <xf numFmtId="170" fontId="4" fillId="5" borderId="3" applyNumberFormat="0" applyFont="0" applyFill="0" applyBorder="0" applyAlignment="0" applyProtection="0">
      <alignment horizontal="right" vertical="top"/>
    </xf>
    <xf numFmtId="170" fontId="5" fillId="5" borderId="0" applyNumberFormat="0" applyFont="0" applyFill="0" applyBorder="0" applyAlignment="0" applyProtection="0">
      <alignment horizontal="right" vertical="top"/>
    </xf>
    <xf numFmtId="170" fontId="5" fillId="5" borderId="3" applyNumberFormat="0" applyFont="0" applyFill="0" applyBorder="0" applyAlignment="0" applyProtection="0">
      <alignment horizontal="right" vertical="top"/>
    </xf>
    <xf numFmtId="170" fontId="4" fillId="5" borderId="9" applyNumberFormat="0" applyFont="0" applyFill="0" applyBorder="0" applyAlignment="0" applyProtection="0">
      <alignment horizontal="right" vertical="top"/>
    </xf>
    <xf numFmtId="170" fontId="4" fillId="5" borderId="2" applyNumberFormat="0" applyFont="0" applyFill="0" applyBorder="0" applyAlignment="0" applyProtection="0">
      <alignment horizontal="right" vertical="top"/>
    </xf>
    <xf numFmtId="0" fontId="5" fillId="6" borderId="0" applyNumberFormat="0" applyFont="0" applyFill="0" applyBorder="0" applyAlignment="0" applyProtection="0">
      <alignment horizontal="left" vertical="top"/>
    </xf>
    <xf numFmtId="4" fontId="5" fillId="6" borderId="0" applyNumberFormat="0" applyFont="0" applyFill="0" applyBorder="0" applyAlignment="0" applyProtection="0">
      <alignment horizontal="right" vertical="top"/>
    </xf>
    <xf numFmtId="4" fontId="5" fillId="6" borderId="8" applyNumberFormat="0" applyFont="0" applyFill="0" applyBorder="0" applyAlignment="0" applyProtection="0">
      <alignment horizontal="right" vertical="top"/>
    </xf>
    <xf numFmtId="4" fontId="5" fillId="6" borderId="9" applyNumberFormat="0" applyFont="0" applyFill="0" applyBorder="0" applyAlignment="0" applyProtection="0">
      <alignment horizontal="right" vertical="top"/>
    </xf>
    <xf numFmtId="4" fontId="5" fillId="6" borderId="10" applyProtection="0">
      <alignment horizontal="right" vertical="top"/>
    </xf>
    <xf numFmtId="168" fontId="4" fillId="6" borderId="0" applyNumberFormat="0" applyFont="0" applyFill="0" applyBorder="0" applyAlignment="0" applyProtection="0">
      <alignment horizontal="right" vertical="top"/>
    </xf>
    <xf numFmtId="8" fontId="4" fillId="6" borderId="0" applyNumberFormat="0" applyFont="0" applyFill="0" applyBorder="0" applyAlignment="0" applyProtection="0">
      <alignment horizontal="right" vertical="top"/>
    </xf>
    <xf numFmtId="165" fontId="4" fillId="6" borderId="0" applyNumberFormat="0" applyFont="0" applyFill="0" applyBorder="0" applyAlignment="0" applyProtection="0">
      <alignment horizontal="right" vertical="top"/>
    </xf>
    <xf numFmtId="165" fontId="4" fillId="6" borderId="9" applyNumberFormat="0" applyFont="0" applyFill="0" applyBorder="0" applyAlignment="0" applyProtection="0">
      <alignment horizontal="right" vertical="top"/>
    </xf>
    <xf numFmtId="4" fontId="3" fillId="6" borderId="0" applyNumberFormat="0" applyFont="0" applyFill="0" applyBorder="0" applyAlignment="0" applyProtection="0">
      <alignment horizontal="right" vertical="top"/>
    </xf>
    <xf numFmtId="4" fontId="3" fillId="6" borderId="8" applyNumberFormat="0" applyFont="0" applyFill="0" applyBorder="0" applyAlignment="0" applyProtection="0">
      <alignment horizontal="right" vertical="top"/>
    </xf>
    <xf numFmtId="4" fontId="5" fillId="5" borderId="3" applyNumberFormat="0" applyFont="0" applyFill="0" applyBorder="0" applyAlignment="0" applyProtection="0">
      <alignment horizontal="right" vertical="top"/>
    </xf>
    <xf numFmtId="4" fontId="3" fillId="5" borderId="0" applyNumberFormat="0" applyFont="0" applyFill="0" applyBorder="0" applyAlignment="0" applyProtection="0">
      <alignment horizontal="right" vertical="top"/>
    </xf>
    <xf numFmtId="8" fontId="3" fillId="6" borderId="0" applyNumberFormat="0" applyFont="0" applyFill="0" applyBorder="0" applyAlignment="0" applyProtection="0">
      <alignment horizontal="right" vertical="top"/>
    </xf>
    <xf numFmtId="167" fontId="4" fillId="6" borderId="0" applyNumberFormat="0" applyFont="0" applyFill="0" applyBorder="0" applyAlignment="0" applyProtection="0">
      <alignment horizontal="right" vertical="top"/>
    </xf>
    <xf numFmtId="167" fontId="5" fillId="6" borderId="0" applyNumberFormat="0" applyFont="0" applyFill="0" applyBorder="0" applyAlignment="0" applyProtection="0">
      <alignment horizontal="right" vertical="top"/>
    </xf>
    <xf numFmtId="166" fontId="3" fillId="6" borderId="8" applyNumberFormat="0" applyFont="0" applyFill="0" applyBorder="0" applyAlignment="0" applyProtection="0">
      <alignment horizontal="right" vertical="top"/>
    </xf>
    <xf numFmtId="166" fontId="5" fillId="5" borderId="9" applyNumberFormat="0" applyFont="0" applyFill="0" applyBorder="0" applyAlignment="0" applyProtection="0">
      <alignment horizontal="right" vertical="top"/>
    </xf>
    <xf numFmtId="166" fontId="5" fillId="5" borderId="2" applyProtection="0">
      <alignment horizontal="right" vertical="top"/>
    </xf>
    <xf numFmtId="6" fontId="3" fillId="5" borderId="6" applyNumberFormat="0" applyFont="0" applyFill="0" applyBorder="0" applyAlignment="0" applyProtection="0">
      <alignment horizontal="right" vertical="top"/>
    </xf>
    <xf numFmtId="167" fontId="3" fillId="5" borderId="9" applyNumberFormat="0" applyFont="0" applyFill="0" applyBorder="0" applyAlignment="0" applyProtection="0">
      <alignment horizontal="right" vertical="top"/>
    </xf>
    <xf numFmtId="6" fontId="3" fillId="5" borderId="9" applyNumberFormat="0" applyFont="0" applyFill="0" applyBorder="0" applyAlignment="0" applyProtection="0">
      <alignment horizontal="right" vertical="top"/>
    </xf>
    <xf numFmtId="3" fontId="4" fillId="6" borderId="0" applyNumberFormat="0" applyFont="0" applyFill="0" applyBorder="0" applyAlignment="0" applyProtection="0">
      <alignment horizontal="right" vertical="top"/>
    </xf>
    <xf numFmtId="166" fontId="4" fillId="6" borderId="0" applyNumberFormat="0" applyFont="0" applyFill="0" applyBorder="0" applyAlignment="0" applyProtection="0">
      <alignment horizontal="right" vertical="top"/>
    </xf>
    <xf numFmtId="0" fontId="4" fillId="6" borderId="1" applyProtection="0">
      <alignment horizontal="left" vertical="top"/>
    </xf>
    <xf numFmtId="6" fontId="5" fillId="6" borderId="0" applyNumberFormat="0" applyFont="0" applyFill="0" applyBorder="0" applyAlignment="0" applyProtection="0">
      <alignment horizontal="right" vertical="top"/>
    </xf>
    <xf numFmtId="3" fontId="5" fillId="6" borderId="0" applyNumberFormat="0" applyFont="0" applyFill="0" applyBorder="0" applyAlignment="0" applyProtection="0">
      <alignment horizontal="right" vertical="top"/>
    </xf>
    <xf numFmtId="6" fontId="4" fillId="6" borderId="6" applyNumberFormat="0" applyFont="0" applyFill="0" applyBorder="0" applyAlignment="0" applyProtection="0">
      <alignment horizontal="right" vertical="top"/>
    </xf>
    <xf numFmtId="6" fontId="4" fillId="6" borderId="0" applyNumberFormat="0" applyFont="0" applyFill="0" applyBorder="0" applyAlignment="0" applyProtection="0">
      <alignment horizontal="right" vertical="top"/>
    </xf>
    <xf numFmtId="6" fontId="3" fillId="5" borderId="11" applyNumberFormat="0" applyFont="0" applyFill="0" applyBorder="0" applyAlignment="0" applyProtection="0">
      <alignment horizontal="right" vertical="top"/>
    </xf>
    <xf numFmtId="167" fontId="3" fillId="6" borderId="9" applyProtection="0">
      <alignment horizontal="right" vertical="top"/>
    </xf>
    <xf numFmtId="167" fontId="3" fillId="5" borderId="6" applyNumberFormat="0" applyFont="0" applyFill="0" applyBorder="0" applyAlignment="0" applyProtection="0">
      <alignment horizontal="right" vertical="top"/>
    </xf>
    <xf numFmtId="4" fontId="4" fillId="5" borderId="11" applyNumberFormat="0" applyFont="0" applyFill="0" applyBorder="0" applyAlignment="0" applyProtection="0">
      <alignment horizontal="right" vertical="top"/>
    </xf>
    <xf numFmtId="4" fontId="4" fillId="5" borderId="12" applyNumberFormat="0" applyFont="0" applyFill="0" applyBorder="0" applyAlignment="0" applyProtection="0">
      <alignment horizontal="right" vertical="top"/>
    </xf>
    <xf numFmtId="0" fontId="4" fillId="7" borderId="4" applyNumberFormat="0" applyFont="0" applyFill="0" applyBorder="0" applyAlignment="0" applyProtection="0">
      <alignment vertical="top"/>
    </xf>
    <xf numFmtId="8" fontId="4" fillId="5" borderId="11" applyNumberFormat="0" applyFont="0" applyFill="0" applyBorder="0" applyAlignment="0" applyProtection="0">
      <alignment horizontal="right" vertical="top"/>
    </xf>
    <xf numFmtId="8" fontId="4" fillId="5" borderId="12" applyNumberFormat="0" applyFont="0" applyFill="0" applyBorder="0" applyAlignment="0" applyProtection="0">
      <alignment horizontal="right" vertical="top"/>
    </xf>
    <xf numFmtId="8" fontId="5" fillId="5" borderId="9" applyNumberFormat="0" applyFont="0" applyFill="0" applyBorder="0" applyAlignment="0" applyProtection="0">
      <alignment horizontal="right" vertical="top"/>
    </xf>
    <xf numFmtId="8" fontId="5" fillId="5" borderId="2" applyNumberFormat="0" applyFont="0" applyFill="0" applyBorder="0" applyAlignment="0" applyProtection="0">
      <alignment horizontal="right" vertical="top"/>
    </xf>
    <xf numFmtId="8" fontId="4" fillId="5" borderId="9" applyNumberFormat="0" applyFont="0" applyFill="0" applyBorder="0" applyAlignment="0" applyProtection="0">
      <alignment horizontal="right" vertical="top"/>
    </xf>
    <xf numFmtId="8" fontId="4" fillId="5" borderId="2" applyNumberFormat="0" applyFont="0" applyFill="0" applyBorder="0" applyAlignment="0" applyProtection="0">
      <alignment horizontal="right" vertical="top"/>
    </xf>
    <xf numFmtId="170" fontId="4" fillId="5" borderId="6" applyNumberFormat="0" applyFont="0" applyFill="0" applyBorder="0" applyAlignment="0" applyProtection="0">
      <alignment horizontal="right" vertical="top"/>
    </xf>
    <xf numFmtId="170" fontId="4" fillId="5" borderId="1" applyNumberFormat="0" applyFont="0" applyFill="0" applyBorder="0" applyAlignment="0" applyProtection="0">
      <alignment horizontal="right" vertical="top"/>
    </xf>
    <xf numFmtId="170" fontId="4" fillId="5" borderId="11" applyNumberFormat="0" applyFont="0" applyFill="0" applyBorder="0" applyAlignment="0" applyProtection="0">
      <alignment horizontal="right" vertical="top"/>
    </xf>
    <xf numFmtId="170" fontId="4" fillId="5" borderId="12" applyNumberFormat="0" applyFont="0" applyFill="0" applyBorder="0" applyAlignment="0" applyProtection="0">
      <alignment horizontal="right" vertical="top"/>
    </xf>
    <xf numFmtId="0" fontId="1" fillId="0" borderId="16">
      <alignment vertical="center"/>
    </xf>
  </cellStyleXfs>
  <cellXfs count="75">
    <xf numFmtId="0" fontId="0" fillId="0" borderId="0" xfId="0">
      <alignment vertical="center"/>
    </xf>
    <xf numFmtId="0" fontId="3" fillId="2" borderId="0" xfId="3">
      <alignment vertical="top" shrinkToFit="1"/>
    </xf>
    <xf numFmtId="0" fontId="4" fillId="2" borderId="1" xfId="4">
      <alignment vertical="top" shrinkToFit="1"/>
    </xf>
    <xf numFmtId="0" fontId="4" fillId="3" borderId="1" xfId="5">
      <alignment horizontal="left" vertical="top" shrinkToFit="1"/>
      <protection locked="0"/>
    </xf>
    <xf numFmtId="0" fontId="4" fillId="2" borderId="2" xfId="6">
      <alignment vertical="top" shrinkToFit="1"/>
    </xf>
    <xf numFmtId="0" fontId="4" fillId="3" borderId="2" xfId="7">
      <alignment horizontal="left" vertical="top" shrinkToFit="1"/>
      <protection locked="0"/>
    </xf>
    <xf numFmtId="4" fontId="4" fillId="2" borderId="1" xfId="8">
      <alignment horizontal="right" vertical="top" shrinkToFit="1"/>
    </xf>
    <xf numFmtId="0" fontId="5" fillId="2" borderId="3" xfId="9">
      <alignment vertical="top" shrinkToFit="1"/>
    </xf>
    <xf numFmtId="4" fontId="4" fillId="3" borderId="3" xfId="10">
      <alignment horizontal="right" vertical="top" shrinkToFit="1"/>
      <protection locked="0"/>
    </xf>
    <xf numFmtId="4" fontId="4" fillId="2" borderId="2" xfId="11">
      <alignment horizontal="right" vertical="top" shrinkToFit="1"/>
    </xf>
    <xf numFmtId="0" fontId="4" fillId="2" borderId="4" xfId="12">
      <alignment horizontal="center" vertical="top" shrinkToFit="1"/>
    </xf>
    <xf numFmtId="0" fontId="4" fillId="2" borderId="5" xfId="13">
      <alignment horizontal="center" vertical="top" shrinkToFit="1"/>
    </xf>
    <xf numFmtId="4" fontId="4" fillId="2" borderId="6" xfId="14">
      <alignment horizontal="right" vertical="top" shrinkToFit="1"/>
    </xf>
    <xf numFmtId="4" fontId="4" fillId="2" borderId="7" xfId="15">
      <alignment horizontal="right" vertical="top" shrinkToFit="1"/>
    </xf>
    <xf numFmtId="4" fontId="3" fillId="3" borderId="0" xfId="16">
      <alignment horizontal="right" vertical="top" shrinkToFit="1"/>
      <protection locked="0"/>
    </xf>
    <xf numFmtId="4" fontId="3" fillId="3" borderId="8" xfId="17">
      <alignment horizontal="right" vertical="top" shrinkToFit="1"/>
      <protection locked="0"/>
    </xf>
    <xf numFmtId="4" fontId="4" fillId="2" borderId="9" xfId="18">
      <alignment horizontal="right" vertical="top" shrinkToFit="1"/>
    </xf>
    <xf numFmtId="4" fontId="4" fillId="2" borderId="10" xfId="19">
      <alignment horizontal="right" vertical="top" shrinkToFit="1"/>
    </xf>
    <xf numFmtId="4" fontId="4" fillId="2" borderId="3" xfId="20">
      <alignment horizontal="right" vertical="top" shrinkToFit="1"/>
    </xf>
    <xf numFmtId="0" fontId="5" fillId="2" borderId="2" xfId="21">
      <alignment vertical="top" shrinkToFit="1"/>
    </xf>
    <xf numFmtId="4" fontId="3" fillId="2" borderId="0" xfId="22">
      <alignment horizontal="right" vertical="top" shrinkToFit="1"/>
    </xf>
    <xf numFmtId="4" fontId="3" fillId="2" borderId="8" xfId="23">
      <alignment horizontal="right" vertical="top" shrinkToFit="1"/>
    </xf>
    <xf numFmtId="0" fontId="4" fillId="2" borderId="11" xfId="24">
      <alignment horizontal="left" vertical="top" shrinkToFit="1"/>
    </xf>
    <xf numFmtId="0" fontId="4" fillId="4" borderId="0" xfId="25">
      <alignment vertical="top" shrinkToFit="1"/>
    </xf>
    <xf numFmtId="0" fontId="6" fillId="4" borderId="0" xfId="26">
      <alignment vertical="top" shrinkToFit="1"/>
    </xf>
    <xf numFmtId="0" fontId="4" fillId="4" borderId="0" xfId="27">
      <alignment horizontal="right" vertical="top" shrinkToFit="1"/>
    </xf>
    <xf numFmtId="0" fontId="3" fillId="4" borderId="0" xfId="28">
      <alignment vertical="top" shrinkToFit="1"/>
    </xf>
    <xf numFmtId="0" fontId="4" fillId="2" borderId="11" xfId="29">
      <alignment vertical="top" shrinkToFit="1"/>
    </xf>
    <xf numFmtId="0" fontId="6" fillId="2" borderId="11" xfId="30">
      <alignment vertical="top" shrinkToFit="1"/>
    </xf>
    <xf numFmtId="0" fontId="4" fillId="2" borderId="11" xfId="31">
      <alignment horizontal="right" vertical="top" shrinkToFit="1"/>
    </xf>
    <xf numFmtId="0" fontId="3" fillId="2" borderId="11" xfId="32">
      <alignment vertical="top" shrinkToFit="1"/>
    </xf>
    <xf numFmtId="0" fontId="4" fillId="2" borderId="4" xfId="33">
      <alignment vertical="top" shrinkToFit="1"/>
    </xf>
    <xf numFmtId="0" fontId="4" fillId="2" borderId="12" xfId="34">
      <alignment horizontal="center" vertical="top" shrinkToFit="1"/>
    </xf>
    <xf numFmtId="4" fontId="3" fillId="2" borderId="7" xfId="35">
      <alignment horizontal="right" vertical="top" shrinkToFit="1"/>
    </xf>
    <xf numFmtId="0" fontId="4" fillId="2" borderId="3" xfId="36">
      <alignment vertical="top" shrinkToFit="1"/>
    </xf>
    <xf numFmtId="4" fontId="3" fillId="2" borderId="10" xfId="37">
      <alignment horizontal="right" vertical="top" shrinkToFit="1"/>
    </xf>
    <xf numFmtId="0" fontId="4" fillId="2" borderId="13" xfId="38">
      <alignment horizontal="left" vertical="top" shrinkToFit="1"/>
    </xf>
    <xf numFmtId="164" fontId="3" fillId="3" borderId="13" xfId="39">
      <alignment vertical="top" shrinkToFit="1"/>
      <protection locked="0"/>
    </xf>
    <xf numFmtId="0" fontId="4" fillId="2" borderId="14" xfId="40">
      <alignment horizontal="left" vertical="top" shrinkToFit="1"/>
    </xf>
    <xf numFmtId="0" fontId="3" fillId="3" borderId="13" xfId="42">
      <alignment vertical="top" shrinkToFit="1"/>
      <protection locked="0"/>
    </xf>
    <xf numFmtId="0" fontId="3" fillId="2" borderId="13" xfId="41">
      <alignment vertical="top" shrinkToFit="1"/>
    </xf>
    <xf numFmtId="0" fontId="4" fillId="3" borderId="13" xfId="43">
      <alignment vertical="top" shrinkToFit="1"/>
      <protection locked="0"/>
    </xf>
    <xf numFmtId="0" fontId="5" fillId="3" borderId="13" xfId="44">
      <alignment vertical="top" shrinkToFit="1"/>
      <protection locked="0"/>
    </xf>
    <xf numFmtId="0" fontId="4" fillId="2" borderId="14" xfId="40" applyAlignment="1">
      <alignment horizontal="left" vertical="top" wrapText="1" shrinkToFit="1"/>
    </xf>
    <xf numFmtId="0" fontId="3" fillId="3" borderId="13" xfId="42" applyAlignment="1">
      <alignment vertical="top" wrapText="1" shrinkToFit="1"/>
      <protection locked="0"/>
    </xf>
    <xf numFmtId="0" fontId="0" fillId="0" borderId="0" xfId="0" applyAlignment="1">
      <alignment vertical="center" wrapText="1"/>
    </xf>
    <xf numFmtId="0" fontId="8" fillId="0" borderId="16" xfId="0" applyFont="1" applyBorder="1" applyAlignment="1">
      <alignment horizontal="left" vertical="center" wrapText="1" indent="4"/>
    </xf>
    <xf numFmtId="0" fontId="0" fillId="0" borderId="16" xfId="0" applyBorder="1">
      <alignment vertical="center"/>
    </xf>
    <xf numFmtId="0" fontId="17" fillId="0" borderId="15" xfId="0" applyFont="1" applyBorder="1" applyAlignment="1">
      <alignment vertical="center" wrapText="1"/>
    </xf>
    <xf numFmtId="0" fontId="18" fillId="0" borderId="15" xfId="0" applyFont="1" applyBorder="1" applyAlignment="1">
      <alignment vertical="center" wrapText="1"/>
    </xf>
    <xf numFmtId="0" fontId="0" fillId="0" borderId="15" xfId="0" applyFont="1" applyBorder="1">
      <alignment vertical="center"/>
    </xf>
    <xf numFmtId="0" fontId="0" fillId="0" borderId="16" xfId="0" applyFont="1" applyBorder="1" applyAlignment="1">
      <alignment vertical="center" wrapText="1"/>
    </xf>
    <xf numFmtId="0" fontId="0" fillId="0" borderId="16" xfId="0" applyBorder="1" applyAlignment="1">
      <alignment vertical="center" wrapText="1"/>
    </xf>
    <xf numFmtId="0" fontId="16" fillId="0" borderId="15" xfId="1" applyBorder="1" applyAlignment="1" applyProtection="1">
      <alignment vertical="center" wrapText="1"/>
    </xf>
    <xf numFmtId="0" fontId="11" fillId="0" borderId="16" xfId="0" applyFont="1" applyBorder="1" applyAlignment="1">
      <alignment vertical="center" wrapText="1"/>
    </xf>
    <xf numFmtId="0" fontId="10" fillId="0" borderId="16" xfId="0" applyFont="1" applyBorder="1" applyAlignment="1">
      <alignment vertical="center" wrapText="1"/>
    </xf>
    <xf numFmtId="0" fontId="0" fillId="0" borderId="16" xfId="0" applyBorder="1" applyAlignment="1">
      <alignment horizontal="left" vertical="center" wrapText="1" indent="1"/>
    </xf>
    <xf numFmtId="0" fontId="0" fillId="0" borderId="16" xfId="0" applyBorder="1" applyAlignment="1">
      <alignment horizontal="left" vertical="center" wrapText="1" indent="2"/>
    </xf>
    <xf numFmtId="0" fontId="16" fillId="0" borderId="16" xfId="1" applyBorder="1" applyAlignment="1" applyProtection="1">
      <alignment horizontal="left" vertical="center" wrapText="1" indent="1"/>
    </xf>
    <xf numFmtId="0" fontId="1" fillId="0" borderId="15" xfId="193" applyFont="1" applyBorder="1" applyAlignment="1">
      <alignment horizontal="left" vertical="center" wrapText="1" indent="1"/>
    </xf>
    <xf numFmtId="0" fontId="0" fillId="0" borderId="0" xfId="0" applyBorder="1" applyAlignment="1">
      <alignment vertical="center" wrapText="1"/>
    </xf>
    <xf numFmtId="0" fontId="1" fillId="0" borderId="15" xfId="193" applyNumberFormat="1" applyFont="1" applyBorder="1" applyAlignment="1">
      <alignment vertical="center" wrapText="1"/>
    </xf>
    <xf numFmtId="0" fontId="1" fillId="0" borderId="15" xfId="193" applyFont="1" applyBorder="1" applyAlignment="1">
      <alignment vertical="center" wrapText="1"/>
    </xf>
    <xf numFmtId="0" fontId="1" fillId="0" borderId="15" xfId="193" applyFont="1" applyBorder="1" applyAlignment="1">
      <alignment vertical="top" wrapText="1"/>
    </xf>
    <xf numFmtId="0" fontId="0" fillId="0" borderId="16" xfId="0" applyNumberFormat="1" applyBorder="1" applyAlignment="1">
      <alignment horizontal="left" vertical="center" wrapText="1"/>
    </xf>
    <xf numFmtId="0" fontId="0" fillId="0" borderId="17" xfId="0" applyBorder="1" applyAlignment="1">
      <alignment vertical="center" wrapText="1"/>
    </xf>
    <xf numFmtId="0" fontId="0" fillId="0" borderId="16" xfId="0" applyBorder="1" applyAlignment="1">
      <alignment horizontal="left" vertical="center" wrapText="1"/>
    </xf>
    <xf numFmtId="0" fontId="14" fillId="0" borderId="16" xfId="0" applyFont="1" applyBorder="1" applyAlignment="1">
      <alignment vertical="center" wrapText="1"/>
    </xf>
    <xf numFmtId="0" fontId="14" fillId="0" borderId="16" xfId="0" applyFont="1" applyBorder="1" applyAlignment="1">
      <alignment horizontal="left" vertical="center" wrapText="1" indent="1"/>
    </xf>
    <xf numFmtId="0" fontId="0" fillId="0" borderId="18" xfId="0" applyBorder="1" applyAlignment="1">
      <alignment vertical="center" wrapText="1"/>
    </xf>
    <xf numFmtId="0" fontId="15" fillId="0" borderId="16" xfId="0" applyFont="1" applyBorder="1" applyAlignment="1">
      <alignment horizontal="center" vertical="center" wrapText="1"/>
    </xf>
    <xf numFmtId="0" fontId="0" fillId="8" borderId="12" xfId="0" applyFill="1" applyBorder="1" applyAlignment="1">
      <alignment vertical="center" wrapText="1"/>
    </xf>
    <xf numFmtId="0" fontId="3" fillId="2" borderId="0" xfId="3">
      <alignment vertical="top" shrinkToFit="1"/>
    </xf>
    <xf numFmtId="0" fontId="2" fillId="2" borderId="0" xfId="2">
      <alignment vertical="top" shrinkToFit="1"/>
    </xf>
    <xf numFmtId="0" fontId="2" fillId="2" borderId="0" xfId="2" applyAlignment="1">
      <alignment vertical="top" wrapText="1" shrinkToFit="1"/>
    </xf>
  </cellXfs>
  <cellStyles count="194">
    <cellStyle name="Hyperlink" xfId="1" builtinId="8"/>
    <cellStyle name="MSSStyle001" xfId="2"/>
    <cellStyle name="MSSStyle002" xfId="3"/>
    <cellStyle name="MSSStyle003" xfId="4"/>
    <cellStyle name="MSSStyle004" xfId="5"/>
    <cellStyle name="MSSStyle005" xfId="6"/>
    <cellStyle name="MSSStyle006" xfId="7"/>
    <cellStyle name="MSSStyle007" xfId="8"/>
    <cellStyle name="MSSStyle008" xfId="9"/>
    <cellStyle name="MSSStyle009" xfId="10"/>
    <cellStyle name="MSSStyle010" xfId="11"/>
    <cellStyle name="MSSStyle011" xfId="12"/>
    <cellStyle name="MSSStyle012" xfId="13"/>
    <cellStyle name="MSSStyle013" xfId="14"/>
    <cellStyle name="MSSStyle014" xfId="15"/>
    <cellStyle name="MSSStyle015" xfId="16"/>
    <cellStyle name="MSSStyle016" xfId="17"/>
    <cellStyle name="MSSStyle017" xfId="18"/>
    <cellStyle name="MSSStyle018" xfId="19"/>
    <cellStyle name="MSSStyle019" xfId="20"/>
    <cellStyle name="MSSStyle020" xfId="21"/>
    <cellStyle name="MSSStyle021" xfId="22"/>
    <cellStyle name="MSSStyle022" xfId="23"/>
    <cellStyle name="MSSStyle023" xfId="24"/>
    <cellStyle name="MSSStyle024" xfId="25"/>
    <cellStyle name="MSSStyle025" xfId="26"/>
    <cellStyle name="MSSStyle026" xfId="27"/>
    <cellStyle name="MSSStyle027" xfId="28"/>
    <cellStyle name="MSSStyle028" xfId="29"/>
    <cellStyle name="MSSStyle029" xfId="30"/>
    <cellStyle name="MSSStyle030" xfId="31"/>
    <cellStyle name="MSSStyle031" xfId="32"/>
    <cellStyle name="MSSStyle032" xfId="33"/>
    <cellStyle name="MSSStyle033" xfId="34"/>
    <cellStyle name="MSSStyle034" xfId="35"/>
    <cellStyle name="MSSStyle035" xfId="36"/>
    <cellStyle name="MSSStyle036" xfId="37"/>
    <cellStyle name="MSSStyle037" xfId="38"/>
    <cellStyle name="MSSStyle038" xfId="39"/>
    <cellStyle name="MSSStyle039" xfId="40"/>
    <cellStyle name="MSSStyle040" xfId="41"/>
    <cellStyle name="MSSStyle041" xfId="42"/>
    <cellStyle name="MSSStyle042" xfId="43"/>
    <cellStyle name="MSSStyle043" xfId="44"/>
    <cellStyle name="MSSStyle044" xfId="45"/>
    <cellStyle name="MSSStyle045" xfId="46"/>
    <cellStyle name="MSSStyle046" xfId="47"/>
    <cellStyle name="MSSStyle047" xfId="48"/>
    <cellStyle name="MSSStyle048" xfId="49"/>
    <cellStyle name="MSSStyle049" xfId="50"/>
    <cellStyle name="MSSStyle050" xfId="51"/>
    <cellStyle name="MSSStyle051" xfId="52"/>
    <cellStyle name="MSSStyle052" xfId="53"/>
    <cellStyle name="MSSStyle053" xfId="54"/>
    <cellStyle name="MSSStyle054" xfId="55"/>
    <cellStyle name="MSSStyle055" xfId="56"/>
    <cellStyle name="MSSStyle056" xfId="57"/>
    <cellStyle name="MSSStyle057" xfId="58"/>
    <cellStyle name="MSSStyle058" xfId="59"/>
    <cellStyle name="MSSStyle059" xfId="60"/>
    <cellStyle name="MSSStyle060" xfId="61"/>
    <cellStyle name="MSSStyle061" xfId="62"/>
    <cellStyle name="MSSStyle062" xfId="63"/>
    <cellStyle name="MSSStyle063" xfId="64"/>
    <cellStyle name="MSSStyle064" xfId="65"/>
    <cellStyle name="MSSStyle065" xfId="66"/>
    <cellStyle name="MSSStyle066" xfId="67"/>
    <cellStyle name="MSSStyle067" xfId="68"/>
    <cellStyle name="MSSStyle068" xfId="69"/>
    <cellStyle name="MSSStyle069" xfId="70"/>
    <cellStyle name="MSSStyle070" xfId="71"/>
    <cellStyle name="MSSStyle071" xfId="72"/>
    <cellStyle name="MSSStyle072" xfId="73"/>
    <cellStyle name="MSSStyle073" xfId="74"/>
    <cellStyle name="MSSStyle074" xfId="75"/>
    <cellStyle name="MSSStyle075" xfId="76"/>
    <cellStyle name="MSSStyle076" xfId="77"/>
    <cellStyle name="MSSStyle077" xfId="78"/>
    <cellStyle name="MSSStyle078" xfId="79"/>
    <cellStyle name="MSSStyle079" xfId="80"/>
    <cellStyle name="MSSStyle080" xfId="81"/>
    <cellStyle name="MSSStyle081" xfId="82"/>
    <cellStyle name="MSSStyle082" xfId="83"/>
    <cellStyle name="MSSStyle083" xfId="84"/>
    <cellStyle name="MSSStyle084" xfId="85"/>
    <cellStyle name="MSSStyle085" xfId="86"/>
    <cellStyle name="MSSStyle086" xfId="87"/>
    <cellStyle name="MSSStyle087" xfId="88"/>
    <cellStyle name="MSSStyle088" xfId="89"/>
    <cellStyle name="MSSStyle089" xfId="90"/>
    <cellStyle name="MSSStyle090" xfId="91"/>
    <cellStyle name="MSSStyle091" xfId="92"/>
    <cellStyle name="MSSStyle092" xfId="93"/>
    <cellStyle name="MSSStyle093" xfId="94"/>
    <cellStyle name="MSSStyle094" xfId="95"/>
    <cellStyle name="MSSStyle095" xfId="96"/>
    <cellStyle name="MSSStyle096" xfId="97"/>
    <cellStyle name="MSSStyle097" xfId="98"/>
    <cellStyle name="MSSStyle098" xfId="99"/>
    <cellStyle name="MSSStyle099" xfId="100"/>
    <cellStyle name="MSSStyle100" xfId="101"/>
    <cellStyle name="MSSStyle101" xfId="102"/>
    <cellStyle name="MSSStyle102" xfId="103"/>
    <cellStyle name="MSSStyle103" xfId="104"/>
    <cellStyle name="MSSStyle104" xfId="105"/>
    <cellStyle name="MSSStyle105" xfId="106"/>
    <cellStyle name="MSSStyle106" xfId="107"/>
    <cellStyle name="MSSStyle107" xfId="108"/>
    <cellStyle name="MSSStyle108" xfId="109"/>
    <cellStyle name="MSSStyle109" xfId="110"/>
    <cellStyle name="MSSStyle110" xfId="111"/>
    <cellStyle name="MSSStyle111" xfId="112"/>
    <cellStyle name="MSSStyle112" xfId="113"/>
    <cellStyle name="MSSStyle113" xfId="114"/>
    <cellStyle name="MSSStyle114" xfId="115"/>
    <cellStyle name="MSSStyle115" xfId="116"/>
    <cellStyle name="MSSStyle116" xfId="117"/>
    <cellStyle name="MSSStyle117" xfId="118"/>
    <cellStyle name="MSSStyle118" xfId="119"/>
    <cellStyle name="MSSStyle119" xfId="120"/>
    <cellStyle name="MSSStyle120" xfId="121"/>
    <cellStyle name="MSSStyle121" xfId="122"/>
    <cellStyle name="MSSStyle122" xfId="123"/>
    <cellStyle name="MSSStyle123" xfId="124"/>
    <cellStyle name="MSSStyle124" xfId="125"/>
    <cellStyle name="MSSStyle125" xfId="126"/>
    <cellStyle name="MSSStyle126" xfId="127"/>
    <cellStyle name="MSSStyle127" xfId="128"/>
    <cellStyle name="MSSStyle128" xfId="129"/>
    <cellStyle name="MSSStyle129" xfId="130"/>
    <cellStyle name="MSSStyle130" xfId="131"/>
    <cellStyle name="MSSStyle131" xfId="132"/>
    <cellStyle name="MSSStyle132" xfId="133"/>
    <cellStyle name="MSSStyle133" xfId="134"/>
    <cellStyle name="MSSStyle134" xfId="135"/>
    <cellStyle name="MSSStyle135" xfId="136"/>
    <cellStyle name="MSSStyle136" xfId="137"/>
    <cellStyle name="MSSStyle137" xfId="138"/>
    <cellStyle name="MSSStyle138" xfId="139"/>
    <cellStyle name="MSSStyle139" xfId="140"/>
    <cellStyle name="MSSStyle140" xfId="141"/>
    <cellStyle name="MSSStyle141" xfId="142"/>
    <cellStyle name="MSSStyle142" xfId="143"/>
    <cellStyle name="MSSStyle143" xfId="144"/>
    <cellStyle name="MSSStyle144" xfId="145"/>
    <cellStyle name="MSSStyle145" xfId="146"/>
    <cellStyle name="MSSStyle146" xfId="147"/>
    <cellStyle name="MSSStyle147" xfId="148"/>
    <cellStyle name="MSSStyle148" xfId="149"/>
    <cellStyle name="MSSStyle149" xfId="150"/>
    <cellStyle name="MSSStyle150" xfId="151"/>
    <cellStyle name="MSSStyle151" xfId="152"/>
    <cellStyle name="MSSStyle152" xfId="153"/>
    <cellStyle name="MSSStyle153" xfId="154"/>
    <cellStyle name="MSSStyle154" xfId="155"/>
    <cellStyle name="MSSStyle155" xfId="156"/>
    <cellStyle name="MSSStyle156" xfId="157"/>
    <cellStyle name="MSSStyle157" xfId="158"/>
    <cellStyle name="MSSStyle158" xfId="159"/>
    <cellStyle name="MSSStyle159" xfId="160"/>
    <cellStyle name="MSSStyle160" xfId="161"/>
    <cellStyle name="MSSStyle161" xfId="162"/>
    <cellStyle name="MSSStyle162" xfId="163"/>
    <cellStyle name="MSSStyle163" xfId="164"/>
    <cellStyle name="MSSStyle164" xfId="165"/>
    <cellStyle name="MSSStyle165" xfId="166"/>
    <cellStyle name="MSSStyle166" xfId="167"/>
    <cellStyle name="MSSStyle167" xfId="168"/>
    <cellStyle name="MSSStyle168" xfId="169"/>
    <cellStyle name="MSSStyle169" xfId="170"/>
    <cellStyle name="MSSStyle170" xfId="171"/>
    <cellStyle name="MSSStyle171" xfId="172"/>
    <cellStyle name="MSSStyle172" xfId="173"/>
    <cellStyle name="MSSStyle173" xfId="174"/>
    <cellStyle name="MSSStyle174" xfId="175"/>
    <cellStyle name="MSSStyle175" xfId="176"/>
    <cellStyle name="MSSStyle176" xfId="177"/>
    <cellStyle name="MSSStyle177" xfId="178"/>
    <cellStyle name="MSSStyle178" xfId="179"/>
    <cellStyle name="MSSStyle179" xfId="180"/>
    <cellStyle name="MSSStyle180" xfId="181"/>
    <cellStyle name="MSSStyle181" xfId="182"/>
    <cellStyle name="MSSStyle182" xfId="183"/>
    <cellStyle name="MSSStyle183" xfId="184"/>
    <cellStyle name="MSSStyle184" xfId="185"/>
    <cellStyle name="MSSStyle185" xfId="186"/>
    <cellStyle name="MSSStyle186" xfId="187"/>
    <cellStyle name="MSSStyle187" xfId="188"/>
    <cellStyle name="MSSStyle188" xfId="189"/>
    <cellStyle name="MSSStyle189" xfId="190"/>
    <cellStyle name="MSSStyle190" xfId="191"/>
    <cellStyle name="MSSStyle191" xfId="192"/>
    <cellStyle name="Normal" xfId="0" builtinId="0"/>
    <cellStyle name="Normal 2" xfId="193"/>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000000"/>
      <rgbColor rgb="00FFFFFF"/>
      <rgbColor rgb="00ADD8E6"/>
      <rgbColor rgb="00F0F0F0"/>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1847850</xdr:colOff>
      <xdr:row>46</xdr:row>
      <xdr:rowOff>104775</xdr:rowOff>
    </xdr:from>
    <xdr:to>
      <xdr:col>0</xdr:col>
      <xdr:colOff>5057775</xdr:colOff>
      <xdr:row>46</xdr:row>
      <xdr:rowOff>1571625</xdr:rowOff>
    </xdr:to>
    <xdr:pic>
      <xdr:nvPicPr>
        <xdr:cNvPr id="7170" name="Picture 2" descr="workflow"/>
        <xdr:cNvPicPr>
          <a:picLocks noChangeAspect="1" noChangeArrowheads="1"/>
        </xdr:cNvPicPr>
      </xdr:nvPicPr>
      <xdr:blipFill>
        <a:blip xmlns:r="http://schemas.openxmlformats.org/officeDocument/2006/relationships" r:embed="rId1"/>
        <a:srcRect/>
        <a:stretch>
          <a:fillRect/>
        </a:stretch>
      </xdr:blipFill>
      <xdr:spPr bwMode="auto">
        <a:xfrm>
          <a:off x="1847850" y="4695825"/>
          <a:ext cx="3209925" cy="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ites.google.com/site/bpogroupfinance/" TargetMode="External"/><Relationship Id="rId7" Type="http://schemas.openxmlformats.org/officeDocument/2006/relationships/drawing" Target="../drawings/drawing1.xml"/><Relationship Id="rId2" Type="http://schemas.openxmlformats.org/officeDocument/2006/relationships/hyperlink" Target="mailto:BPO.infosource@gmail.com" TargetMode="External"/><Relationship Id="rId1" Type="http://schemas.openxmlformats.org/officeDocument/2006/relationships/hyperlink" Target="http://finmodel.at.ua/" TargetMode="External"/><Relationship Id="rId6" Type="http://schemas.openxmlformats.org/officeDocument/2006/relationships/printerSettings" Target="../printerSettings/printerSettings1.bin"/><Relationship Id="rId5" Type="http://schemas.openxmlformats.org/officeDocument/2006/relationships/hyperlink" Target="http://finmodel.at.ua/load" TargetMode="External"/><Relationship Id="rId4" Type="http://schemas.openxmlformats.org/officeDocument/2006/relationships/hyperlink" Target="http://sites.google.com/site/bpogroupfinance/services" TargetMode="External"/></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6.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sheetPr>
    <outlinePr summaryBelow="0" summaryRight="0"/>
  </sheetPr>
  <dimension ref="A2:A96"/>
  <sheetViews>
    <sheetView tabSelected="1" workbookViewId="0">
      <selection activeCell="A98" sqref="A98:A101"/>
    </sheetView>
  </sheetViews>
  <sheetFormatPr defaultRowHeight="12.75" outlineLevelRow="2"/>
  <cols>
    <col min="1" max="1" width="98.7109375" style="52" customWidth="1"/>
    <col min="2" max="16384" width="9.140625" style="47"/>
  </cols>
  <sheetData>
    <row r="2" spans="1:1" ht="15.75">
      <c r="A2" s="46"/>
    </row>
    <row r="3" spans="1:1" ht="18">
      <c r="A3" s="70" t="s">
        <v>91</v>
      </c>
    </row>
    <row r="5" spans="1:1" ht="15">
      <c r="A5" s="48" t="s">
        <v>55</v>
      </c>
    </row>
    <row r="6" spans="1:1" s="50" customFormat="1">
      <c r="A6" s="49" t="s">
        <v>56</v>
      </c>
    </row>
    <row r="7" spans="1:1">
      <c r="A7" s="51"/>
    </row>
    <row r="8" spans="1:1" ht="51">
      <c r="A8" s="52" t="s">
        <v>57</v>
      </c>
    </row>
    <row r="9" spans="1:1">
      <c r="A9" s="53"/>
    </row>
    <row r="10" spans="1:1">
      <c r="A10" s="51"/>
    </row>
    <row r="11" spans="1:1" ht="15">
      <c r="A11" s="54" t="s">
        <v>95</v>
      </c>
    </row>
    <row r="12" spans="1:1">
      <c r="A12" s="51"/>
    </row>
    <row r="13" spans="1:1">
      <c r="A13" s="55" t="s">
        <v>58</v>
      </c>
    </row>
    <row r="14" spans="1:1" collapsed="1">
      <c r="A14" s="56" t="s">
        <v>59</v>
      </c>
    </row>
    <row r="15" spans="1:1" hidden="1" outlineLevel="1">
      <c r="A15" s="56" t="s">
        <v>60</v>
      </c>
    </row>
    <row r="16" spans="1:1" hidden="1" outlineLevel="2">
      <c r="A16" s="57" t="s">
        <v>61</v>
      </c>
    </row>
    <row r="17" spans="1:1" hidden="1" outlineLevel="2">
      <c r="A17" s="57" t="s">
        <v>62</v>
      </c>
    </row>
    <row r="18" spans="1:1" hidden="1" outlineLevel="2">
      <c r="A18" s="57" t="s">
        <v>63</v>
      </c>
    </row>
    <row r="19" spans="1:1" hidden="1" outlineLevel="2">
      <c r="A19" s="57" t="s">
        <v>64</v>
      </c>
    </row>
    <row r="20" spans="1:1" ht="25.5" hidden="1" outlineLevel="2">
      <c r="A20" s="57" t="s">
        <v>65</v>
      </c>
    </row>
    <row r="21" spans="1:1" hidden="1" outlineLevel="2">
      <c r="A21" s="56"/>
    </row>
    <row r="22" spans="1:1" hidden="1" outlineLevel="1">
      <c r="A22" s="56" t="s">
        <v>66</v>
      </c>
    </row>
    <row r="23" spans="1:1" hidden="1" outlineLevel="2">
      <c r="A23" s="57" t="s">
        <v>67</v>
      </c>
    </row>
    <row r="24" spans="1:1" hidden="1" outlineLevel="2">
      <c r="A24" s="57" t="s">
        <v>68</v>
      </c>
    </row>
    <row r="25" spans="1:1" hidden="1" outlineLevel="2">
      <c r="A25" s="57" t="s">
        <v>69</v>
      </c>
    </row>
    <row r="26" spans="1:1" hidden="1" outlineLevel="2">
      <c r="A26" s="51"/>
    </row>
    <row r="27" spans="1:1" hidden="1" outlineLevel="1">
      <c r="A27" s="56" t="s">
        <v>96</v>
      </c>
    </row>
    <row r="28" spans="1:1" hidden="1" outlineLevel="2">
      <c r="A28" s="57" t="s">
        <v>70</v>
      </c>
    </row>
    <row r="29" spans="1:1" ht="25.5" hidden="1" outlineLevel="2">
      <c r="A29" s="57" t="s">
        <v>97</v>
      </c>
    </row>
    <row r="30" spans="1:1" hidden="1" outlineLevel="2">
      <c r="A30" s="57" t="s">
        <v>98</v>
      </c>
    </row>
    <row r="31" spans="1:1" hidden="1" outlineLevel="1">
      <c r="A31" s="57"/>
    </row>
    <row r="32" spans="1:1">
      <c r="A32" s="58" t="s">
        <v>92</v>
      </c>
    </row>
    <row r="33" spans="1:1">
      <c r="A33" s="51"/>
    </row>
    <row r="34" spans="1:1">
      <c r="A34" s="55" t="s">
        <v>99</v>
      </c>
    </row>
    <row r="35" spans="1:1" collapsed="1">
      <c r="A35" s="56" t="s">
        <v>59</v>
      </c>
    </row>
    <row r="36" spans="1:1" hidden="1" outlineLevel="1">
      <c r="A36" s="56" t="s">
        <v>71</v>
      </c>
    </row>
    <row r="37" spans="1:1" hidden="1" outlineLevel="1">
      <c r="A37" s="56" t="s">
        <v>100</v>
      </c>
    </row>
    <row r="38" spans="1:1" hidden="1" outlineLevel="1">
      <c r="A38" s="56"/>
    </row>
    <row r="39" spans="1:1">
      <c r="A39" s="58" t="s">
        <v>93</v>
      </c>
    </row>
    <row r="40" spans="1:1">
      <c r="A40" s="51"/>
    </row>
    <row r="41" spans="1:1">
      <c r="A41" s="55" t="s">
        <v>101</v>
      </c>
    </row>
    <row r="42" spans="1:1">
      <c r="A42" s="51"/>
    </row>
    <row r="43" spans="1:1" ht="25.5">
      <c r="A43" s="59" t="s">
        <v>102</v>
      </c>
    </row>
    <row r="44" spans="1:1" collapsed="1">
      <c r="A44" s="56" t="s">
        <v>103</v>
      </c>
    </row>
    <row r="45" spans="1:1" hidden="1" outlineLevel="1">
      <c r="A45" s="60"/>
    </row>
    <row r="46" spans="1:1" ht="63.75" hidden="1" outlineLevel="1">
      <c r="A46" s="61" t="s">
        <v>104</v>
      </c>
    </row>
    <row r="47" spans="1:1" ht="140.1" hidden="1" customHeight="1" outlineLevel="1">
      <c r="A47" s="62"/>
    </row>
    <row r="48" spans="1:1" ht="89.25" hidden="1" outlineLevel="1">
      <c r="A48" s="63" t="s">
        <v>105</v>
      </c>
    </row>
    <row r="49" spans="1:1" hidden="1" outlineLevel="1">
      <c r="A49" s="63"/>
    </row>
    <row r="50" spans="1:1" ht="63.75" hidden="1" outlineLevel="1">
      <c r="A50" s="64" t="s">
        <v>106</v>
      </c>
    </row>
    <row r="51" spans="1:1">
      <c r="A51" s="51"/>
    </row>
    <row r="52" spans="1:1">
      <c r="A52" s="62" t="s">
        <v>107</v>
      </c>
    </row>
    <row r="53" spans="1:1">
      <c r="A53" s="53" t="s">
        <v>112</v>
      </c>
    </row>
    <row r="54" spans="1:1">
      <c r="A54" s="53" t="s">
        <v>113</v>
      </c>
    </row>
    <row r="55" spans="1:1">
      <c r="A55" s="53" t="s">
        <v>114</v>
      </c>
    </row>
    <row r="56" spans="1:1">
      <c r="A56" s="71"/>
    </row>
    <row r="57" spans="1:1">
      <c r="A57" s="65"/>
    </row>
    <row r="58" spans="1:1" ht="15">
      <c r="A58" s="54" t="s">
        <v>94</v>
      </c>
    </row>
    <row r="60" spans="1:1">
      <c r="A60" s="52" t="s">
        <v>72</v>
      </c>
    </row>
    <row r="62" spans="1:1">
      <c r="A62" s="52" t="s">
        <v>73</v>
      </c>
    </row>
    <row r="63" spans="1:1">
      <c r="A63" s="56" t="s">
        <v>74</v>
      </c>
    </row>
    <row r="64" spans="1:1">
      <c r="A64" s="56" t="s">
        <v>75</v>
      </c>
    </row>
    <row r="65" spans="1:1">
      <c r="A65" s="56" t="s">
        <v>76</v>
      </c>
    </row>
    <row r="66" spans="1:1" ht="25.5">
      <c r="A66" s="56" t="s">
        <v>77</v>
      </c>
    </row>
    <row r="68" spans="1:1" ht="25.5">
      <c r="A68" s="66" t="s">
        <v>78</v>
      </c>
    </row>
    <row r="69" spans="1:1">
      <c r="A69" s="66"/>
    </row>
    <row r="70" spans="1:1">
      <c r="A70" s="66" t="s">
        <v>79</v>
      </c>
    </row>
    <row r="72" spans="1:1">
      <c r="A72" s="52" t="s">
        <v>80</v>
      </c>
    </row>
    <row r="73" spans="1:1" ht="25.5">
      <c r="A73" s="56" t="s">
        <v>108</v>
      </c>
    </row>
    <row r="74" spans="1:1" ht="38.25">
      <c r="A74" s="56" t="s">
        <v>109</v>
      </c>
    </row>
    <row r="76" spans="1:1">
      <c r="A76" s="55" t="s">
        <v>81</v>
      </c>
    </row>
    <row r="78" spans="1:1" ht="38.25">
      <c r="A78" s="52" t="s">
        <v>82</v>
      </c>
    </row>
    <row r="80" spans="1:1">
      <c r="A80" s="52" t="s">
        <v>83</v>
      </c>
    </row>
    <row r="82" spans="1:1" ht="38.25">
      <c r="A82" s="67" t="s">
        <v>110</v>
      </c>
    </row>
    <row r="83" spans="1:1">
      <c r="A83" s="68" t="s">
        <v>111</v>
      </c>
    </row>
    <row r="85" spans="1:1">
      <c r="A85" s="71"/>
    </row>
    <row r="86" spans="1:1">
      <c r="A86" s="69"/>
    </row>
    <row r="87" spans="1:1">
      <c r="A87" s="55" t="s">
        <v>84</v>
      </c>
    </row>
    <row r="89" spans="1:1">
      <c r="A89" s="52" t="s">
        <v>85</v>
      </c>
    </row>
    <row r="91" spans="1:1" ht="25.5">
      <c r="A91" s="66" t="s">
        <v>86</v>
      </c>
    </row>
    <row r="92" spans="1:1">
      <c r="A92" s="66"/>
    </row>
    <row r="93" spans="1:1" ht="38.25">
      <c r="A93" s="66" t="s">
        <v>87</v>
      </c>
    </row>
    <row r="94" spans="1:1" ht="25.5">
      <c r="A94" s="56" t="s">
        <v>88</v>
      </c>
    </row>
    <row r="95" spans="1:1" ht="38.25">
      <c r="A95" s="56" t="s">
        <v>89</v>
      </c>
    </row>
    <row r="96" spans="1:1" ht="25.5">
      <c r="A96" s="56" t="s">
        <v>90</v>
      </c>
    </row>
  </sheetData>
  <hyperlinks>
    <hyperlink ref="A53" r:id="rId1"/>
    <hyperlink ref="A55" r:id="rId2"/>
    <hyperlink ref="A54" r:id="rId3"/>
    <hyperlink ref="A39" r:id="rId4"/>
    <hyperlink ref="A32" r:id="rId5"/>
  </hyperlinks>
  <printOptions horizontalCentered="1"/>
  <pageMargins left="0.45" right="0.45" top="0.5" bottom="0.5" header="0.3" footer="0.3"/>
  <pageSetup orientation="portrait" r:id="rId6"/>
  <headerFooter>
    <oddFooter>&amp;LModelSheet is a trademark of ModelSheet Software, LLC&amp;Rpage &amp;P of &amp;N</oddFooter>
  </headerFooter>
  <drawing r:id="rId7"/>
</worksheet>
</file>

<file path=xl/worksheets/sheet2.xml><?xml version="1.0" encoding="utf-8"?>
<worksheet xmlns="http://schemas.openxmlformats.org/spreadsheetml/2006/main" xmlns:r="http://schemas.openxmlformats.org/officeDocument/2006/relationships">
  <sheetPr>
    <outlinePr summaryBelow="0" summaryRight="0"/>
  </sheetPr>
  <dimension ref="A1:F24"/>
  <sheetViews>
    <sheetView workbookViewId="0">
      <selection sqref="A1:F1"/>
    </sheetView>
  </sheetViews>
  <sheetFormatPr defaultRowHeight="12.75" customHeight="1"/>
  <cols>
    <col min="1" max="1" width="17" customWidth="1"/>
    <col min="2" max="2" width="11.28515625" customWidth="1"/>
    <col min="3" max="3" width="11.42578125" customWidth="1"/>
  </cols>
  <sheetData>
    <row r="1" spans="1:6" ht="12.75" customHeight="1">
      <c r="A1" s="73" t="str">
        <f>"Project: "&amp;B9</f>
        <v xml:space="preserve">Project:  </v>
      </c>
      <c r="B1" s="73"/>
      <c r="C1" s="73"/>
      <c r="D1" s="73"/>
      <c r="E1" s="73"/>
      <c r="F1" s="73"/>
    </row>
    <row r="2" spans="1:6" ht="12.75" customHeight="1">
      <c r="A2" s="73" t="str">
        <f>"Organization: "&amp;B8</f>
        <v xml:space="preserve">Organization:  </v>
      </c>
      <c r="B2" s="73"/>
      <c r="C2" s="73"/>
      <c r="D2" s="73"/>
      <c r="E2" s="73"/>
      <c r="F2" s="73"/>
    </row>
    <row r="3" spans="1:6" ht="12.75" customHeight="1">
      <c r="A3" s="73" t="str">
        <f>"Inputs"</f>
        <v>Inputs</v>
      </c>
      <c r="B3" s="73"/>
      <c r="C3" s="73"/>
      <c r="D3" s="73"/>
      <c r="E3" s="73"/>
      <c r="F3" s="73"/>
    </row>
    <row r="4" spans="1:6" ht="12.75" customHeight="1">
      <c r="A4" s="73" t="str">
        <f>" "</f>
        <v xml:space="preserve"> </v>
      </c>
      <c r="B4" s="73"/>
      <c r="C4" s="73"/>
      <c r="D4" s="73"/>
      <c r="E4" s="73"/>
      <c r="F4" s="73"/>
    </row>
    <row r="5" spans="1:6" ht="12.75" customHeight="1">
      <c r="A5" s="72" t="str">
        <f>"Shaded cells are input cells. You can enter data in them."</f>
        <v>Shaded cells are input cells. You can enter data in them.</v>
      </c>
      <c r="B5" s="72"/>
      <c r="C5" s="72"/>
      <c r="D5" s="72"/>
    </row>
    <row r="6" spans="1:6" ht="12.75" customHeight="1">
      <c r="A6" s="72" t="str">
        <f>"Excel formulas in shaded cells are starting suggestions."</f>
        <v>Excel formulas in shaded cells are starting suggestions.</v>
      </c>
      <c r="B6" s="72"/>
      <c r="C6" s="72"/>
      <c r="D6" s="72"/>
    </row>
    <row r="7" spans="1:6" ht="12.75" customHeight="1">
      <c r="A7" s="72" t="str">
        <f>"You can overwrite them."</f>
        <v>You can overwrite them.</v>
      </c>
      <c r="B7" s="72"/>
      <c r="C7" s="72"/>
      <c r="D7" s="72"/>
    </row>
    <row r="8" spans="1:6" ht="12.75" customHeight="1">
      <c r="A8" s="2" t="str">
        <f>Labels!B8</f>
        <v>Organization Name</v>
      </c>
      <c r="B8" s="3" t="s">
        <v>22</v>
      </c>
    </row>
    <row r="9" spans="1:6" ht="12.75" customHeight="1">
      <c r="A9" s="4" t="str">
        <f>Labels!B9</f>
        <v>Project Name</v>
      </c>
      <c r="B9" s="5" t="s">
        <v>22</v>
      </c>
    </row>
    <row r="11" spans="1:6" ht="12.75" customHeight="1">
      <c r="A11" s="2" t="str">
        <f>Labels!B13</f>
        <v>Weights (&gt;=0)</v>
      </c>
      <c r="B11" s="6"/>
    </row>
    <row r="12" spans="1:6" ht="12.75" customHeight="1">
      <c r="A12" s="7" t="str">
        <f>"   "&amp;Labels!B22</f>
        <v xml:space="preserve">   Initial Cost</v>
      </c>
      <c r="B12" s="8">
        <f>2</f>
        <v>2</v>
      </c>
    </row>
    <row r="13" spans="1:6" ht="12.75" customHeight="1">
      <c r="A13" s="7" t="str">
        <f>"   "&amp;Labels!B23</f>
        <v xml:space="preserve">   Ongoing Expense</v>
      </c>
      <c r="B13" s="8">
        <f>2</f>
        <v>2</v>
      </c>
    </row>
    <row r="14" spans="1:6" ht="12.75" customHeight="1">
      <c r="A14" s="7" t="str">
        <f>"   "&amp;Labels!B24</f>
        <v xml:space="preserve">   Functionality</v>
      </c>
      <c r="B14" s="8">
        <f>2</f>
        <v>2</v>
      </c>
    </row>
    <row r="15" spans="1:6" ht="12.75" customHeight="1">
      <c r="A15" s="7" t="str">
        <f>"   "&amp;Labels!B25</f>
        <v xml:space="preserve">   Ease of Use</v>
      </c>
      <c r="B15" s="8">
        <f>2</f>
        <v>2</v>
      </c>
    </row>
    <row r="16" spans="1:6" ht="12.75" customHeight="1">
      <c r="A16" s="4" t="str">
        <f>"   "&amp;Labels!C21</f>
        <v xml:space="preserve">   Total</v>
      </c>
      <c r="B16" s="9">
        <f>SUM(B12:B15)</f>
        <v>8</v>
      </c>
    </row>
    <row r="18" spans="1:3" ht="12.75" customHeight="1">
      <c r="B18" s="10" t="str">
        <f>Labels!B18</f>
        <v>Alternative 1</v>
      </c>
      <c r="C18" s="11" t="str">
        <f>Labels!B19</f>
        <v>Alternative 2</v>
      </c>
    </row>
    <row r="19" spans="1:3" ht="12.75" customHeight="1">
      <c r="A19" s="2" t="str">
        <f>Labels!B10</f>
        <v>Ratings (&gt;=0)</v>
      </c>
      <c r="B19" s="12"/>
      <c r="C19" s="13"/>
    </row>
    <row r="20" spans="1:3" ht="12.75" customHeight="1">
      <c r="A20" s="7" t="str">
        <f>"   "&amp;Labels!B22</f>
        <v xml:space="preserve">   Initial Cost</v>
      </c>
      <c r="B20" s="14">
        <f>3</f>
        <v>3</v>
      </c>
      <c r="C20" s="15">
        <f>3</f>
        <v>3</v>
      </c>
    </row>
    <row r="21" spans="1:3" ht="12.75" customHeight="1">
      <c r="A21" s="7" t="str">
        <f>"   "&amp;Labels!B23</f>
        <v xml:space="preserve">   Ongoing Expense</v>
      </c>
      <c r="B21" s="14">
        <f>3</f>
        <v>3</v>
      </c>
      <c r="C21" s="15">
        <f>3</f>
        <v>3</v>
      </c>
    </row>
    <row r="22" spans="1:3" ht="12.75" customHeight="1">
      <c r="A22" s="7" t="str">
        <f>"   "&amp;Labels!B24</f>
        <v xml:space="preserve">   Functionality</v>
      </c>
      <c r="B22" s="14">
        <f>3</f>
        <v>3</v>
      </c>
      <c r="C22" s="15">
        <f>3</f>
        <v>3</v>
      </c>
    </row>
    <row r="23" spans="1:3" ht="12.75" customHeight="1">
      <c r="A23" s="7" t="str">
        <f>"   "&amp;Labels!B25</f>
        <v xml:space="preserve">   Ease of Use</v>
      </c>
      <c r="B23" s="14">
        <f>3</f>
        <v>3</v>
      </c>
      <c r="C23" s="15">
        <f>3</f>
        <v>3</v>
      </c>
    </row>
    <row r="24" spans="1:3" ht="12.75" customHeight="1">
      <c r="A24" s="4" t="str">
        <f>"   "&amp;Labels!C21</f>
        <v xml:space="preserve">   Total</v>
      </c>
      <c r="B24" s="16">
        <f>Calculations!B17</f>
        <v>3</v>
      </c>
      <c r="C24" s="17">
        <f>Calculations!C17</f>
        <v>3</v>
      </c>
    </row>
  </sheetData>
  <mergeCells count="7">
    <mergeCell ref="A7:D7"/>
    <mergeCell ref="A1:F1"/>
    <mergeCell ref="A2:F2"/>
    <mergeCell ref="A3:F3"/>
    <mergeCell ref="A4:F4"/>
    <mergeCell ref="A5:D5"/>
    <mergeCell ref="A6:D6"/>
  </mergeCells>
  <pageMargins left="0.75" right="0.75" top="1" bottom="1" header="0.5" footer="0.5"/>
  <pageSetup paperSize="9" orientation="landscape" horizontalDpi="0" verticalDpi="0" copies="0"/>
  <headerFooter alignWithMargins="0"/>
  <legacyDrawing r:id="rId1"/>
</worksheet>
</file>

<file path=xl/worksheets/sheet3.xml><?xml version="1.0" encoding="utf-8"?>
<worksheet xmlns="http://schemas.openxmlformats.org/spreadsheetml/2006/main" xmlns:r="http://schemas.openxmlformats.org/officeDocument/2006/relationships">
  <sheetPr>
    <outlinePr summaryBelow="0" summaryRight="0"/>
  </sheetPr>
  <dimension ref="A1:F7"/>
  <sheetViews>
    <sheetView workbookViewId="0"/>
  </sheetViews>
  <sheetFormatPr defaultRowHeight="12.75" customHeight="1"/>
  <cols>
    <col min="1" max="1" width="12.7109375" customWidth="1"/>
    <col min="2" max="2" width="5" customWidth="1"/>
  </cols>
  <sheetData>
    <row r="1" spans="1:6" ht="12.75" customHeight="1">
      <c r="A1" s="73" t="str">
        <f>"Project: "&amp;Inputs!B9</f>
        <v xml:space="preserve">Project:  </v>
      </c>
      <c r="B1" s="73"/>
      <c r="C1" s="73"/>
      <c r="D1" s="73"/>
      <c r="E1" s="73"/>
      <c r="F1" s="73"/>
    </row>
    <row r="2" spans="1:6" ht="12.75" customHeight="1">
      <c r="A2" s="73" t="str">
        <f>"Organization: "&amp;Inputs!B8</f>
        <v xml:space="preserve">Organization:  </v>
      </c>
      <c r="B2" s="73"/>
      <c r="C2" s="73"/>
      <c r="D2" s="73"/>
      <c r="E2" s="73"/>
      <c r="F2" s="73"/>
    </row>
    <row r="3" spans="1:6" ht="12.75" customHeight="1">
      <c r="A3" s="73" t="str">
        <f>"Results"</f>
        <v>Results</v>
      </c>
      <c r="B3" s="73"/>
      <c r="C3" s="73"/>
      <c r="D3" s="73"/>
      <c r="E3" s="73"/>
      <c r="F3" s="73"/>
    </row>
    <row r="4" spans="1:6" ht="12.75" customHeight="1">
      <c r="A4" s="73" t="str">
        <f>" "</f>
        <v xml:space="preserve"> </v>
      </c>
      <c r="B4" s="73"/>
      <c r="C4" s="73"/>
      <c r="D4" s="73"/>
      <c r="E4" s="73"/>
      <c r="F4" s="73"/>
    </row>
    <row r="5" spans="1:6" ht="12.75" customHeight="1">
      <c r="A5" s="2" t="str">
        <f>Labels!B12</f>
        <v>Scores</v>
      </c>
      <c r="B5" s="6"/>
    </row>
    <row r="6" spans="1:6" ht="12.75" customHeight="1">
      <c r="A6" s="7" t="str">
        <f>"   "&amp;Labels!B18</f>
        <v xml:space="preserve">   Alternative 1</v>
      </c>
      <c r="B6" s="18">
        <f>Inputs!B24</f>
        <v>3</v>
      </c>
    </row>
    <row r="7" spans="1:6" ht="12.75" customHeight="1">
      <c r="A7" s="19" t="str">
        <f>"   "&amp;Labels!B19</f>
        <v xml:space="preserve">   Alternative 2</v>
      </c>
      <c r="B7" s="9">
        <f>Inputs!C24</f>
        <v>3</v>
      </c>
    </row>
  </sheetData>
  <mergeCells count="4">
    <mergeCell ref="A1:F1"/>
    <mergeCell ref="A2:F2"/>
    <mergeCell ref="A3:F3"/>
    <mergeCell ref="A4:F4"/>
  </mergeCells>
  <pageMargins left="0.75" right="0.75" top="1" bottom="1" header="0.5" footer="0.5"/>
  <pageSetup paperSize="9" orientation="landscape" horizontalDpi="0" verticalDpi="0" copies="0"/>
  <headerFooter alignWithMargins="0"/>
  <legacyDrawing r:id="rId1"/>
</worksheet>
</file>

<file path=xl/worksheets/sheet4.xml><?xml version="1.0" encoding="utf-8"?>
<worksheet xmlns="http://schemas.openxmlformats.org/spreadsheetml/2006/main" xmlns:r="http://schemas.openxmlformats.org/officeDocument/2006/relationships">
  <sheetPr>
    <outlinePr summaryBelow="0" summaryRight="0"/>
  </sheetPr>
  <dimension ref="A1:F17"/>
  <sheetViews>
    <sheetView workbookViewId="0"/>
  </sheetViews>
  <sheetFormatPr defaultRowHeight="12.75" customHeight="1"/>
  <cols>
    <col min="1" max="1" width="17.28515625" customWidth="1"/>
    <col min="2" max="2" width="11.28515625" customWidth="1"/>
    <col min="3" max="3" width="11.42578125" customWidth="1"/>
  </cols>
  <sheetData>
    <row r="1" spans="1:6" ht="12.75" customHeight="1">
      <c r="A1" s="73" t="str">
        <f>"Project: "&amp;Inputs!B9</f>
        <v xml:space="preserve">Project:  </v>
      </c>
      <c r="B1" s="73"/>
      <c r="C1" s="73"/>
      <c r="D1" s="73"/>
      <c r="E1" s="73"/>
      <c r="F1" s="73"/>
    </row>
    <row r="2" spans="1:6" ht="12.75" customHeight="1">
      <c r="A2" s="73" t="str">
        <f>"Organization: "&amp;Inputs!B8</f>
        <v xml:space="preserve">Organization:  </v>
      </c>
      <c r="B2" s="73"/>
      <c r="C2" s="73"/>
      <c r="D2" s="73"/>
      <c r="E2" s="73"/>
      <c r="F2" s="73"/>
    </row>
    <row r="3" spans="1:6" ht="12.75" customHeight="1">
      <c r="A3" s="73" t="str">
        <f>"Calculations"</f>
        <v>Calculations</v>
      </c>
      <c r="B3" s="73"/>
      <c r="C3" s="73"/>
      <c r="D3" s="73"/>
      <c r="E3" s="73"/>
      <c r="F3" s="73"/>
    </row>
    <row r="4" spans="1:6" ht="12.75" customHeight="1">
      <c r="A4" s="73" t="str">
        <f>" "</f>
        <v xml:space="preserve"> </v>
      </c>
      <c r="B4" s="73"/>
      <c r="C4" s="73"/>
      <c r="D4" s="73"/>
      <c r="E4" s="73"/>
      <c r="F4" s="73"/>
    </row>
    <row r="5" spans="1:6" ht="12.75" customHeight="1">
      <c r="A5" s="2" t="str">
        <f>Labels!B14</f>
        <v>Normalized Weights</v>
      </c>
      <c r="B5" s="6"/>
    </row>
    <row r="6" spans="1:6" ht="12.75" customHeight="1">
      <c r="A6" s="7" t="str">
        <f>"   "&amp;Labels!B22</f>
        <v xml:space="preserve">   Initial Cost</v>
      </c>
      <c r="B6" s="18">
        <f>Inputs!B12/Inputs!B16</f>
        <v>0.25</v>
      </c>
    </row>
    <row r="7" spans="1:6" ht="12.75" customHeight="1">
      <c r="A7" s="7" t="str">
        <f>"   "&amp;Labels!B23</f>
        <v xml:space="preserve">   Ongoing Expense</v>
      </c>
      <c r="B7" s="18">
        <f>Inputs!B13/Inputs!B16</f>
        <v>0.25</v>
      </c>
    </row>
    <row r="8" spans="1:6" ht="12.75" customHeight="1">
      <c r="A8" s="7" t="str">
        <f>"   "&amp;Labels!B24</f>
        <v xml:space="preserve">   Functionality</v>
      </c>
      <c r="B8" s="18">
        <f>Inputs!B14/Inputs!B16</f>
        <v>0.25</v>
      </c>
    </row>
    <row r="9" spans="1:6" ht="12.75" customHeight="1">
      <c r="A9" s="19" t="str">
        <f>"   "&amp;Labels!B25</f>
        <v xml:space="preserve">   Ease of Use</v>
      </c>
      <c r="B9" s="9">
        <f>Inputs!B15/Inputs!B16</f>
        <v>0.25</v>
      </c>
    </row>
    <row r="11" spans="1:6" ht="12.75" customHeight="1">
      <c r="B11" s="10" t="str">
        <f>Labels!B18</f>
        <v>Alternative 1</v>
      </c>
      <c r="C11" s="11" t="str">
        <f>Labels!B19</f>
        <v>Alternative 2</v>
      </c>
    </row>
    <row r="12" spans="1:6" ht="12.75" customHeight="1">
      <c r="A12" s="2" t="str">
        <f>Labels!B11</f>
        <v>Ratings Norm Wtd</v>
      </c>
      <c r="B12" s="12"/>
      <c r="C12" s="13"/>
    </row>
    <row r="13" spans="1:6" ht="12.75" customHeight="1">
      <c r="A13" s="7" t="str">
        <f>"   "&amp;Labels!B22</f>
        <v xml:space="preserve">   Initial Cost</v>
      </c>
      <c r="B13" s="20">
        <f>Inputs!B20*B6</f>
        <v>0.75</v>
      </c>
      <c r="C13" s="21">
        <f>Inputs!C20*B6</f>
        <v>0.75</v>
      </c>
    </row>
    <row r="14" spans="1:6" ht="12.75" customHeight="1">
      <c r="A14" s="7" t="str">
        <f>"   "&amp;Labels!B23</f>
        <v xml:space="preserve">   Ongoing Expense</v>
      </c>
      <c r="B14" s="20">
        <f>Inputs!B21*B7</f>
        <v>0.75</v>
      </c>
      <c r="C14" s="21">
        <f>Inputs!C21*B7</f>
        <v>0.75</v>
      </c>
    </row>
    <row r="15" spans="1:6" ht="12.75" customHeight="1">
      <c r="A15" s="7" t="str">
        <f>"   "&amp;Labels!B24</f>
        <v xml:space="preserve">   Functionality</v>
      </c>
      <c r="B15" s="20">
        <f>Inputs!B22*B8</f>
        <v>0.75</v>
      </c>
      <c r="C15" s="21">
        <f>Inputs!C22*B8</f>
        <v>0.75</v>
      </c>
    </row>
    <row r="16" spans="1:6" ht="12.75" customHeight="1">
      <c r="A16" s="7" t="str">
        <f>"   "&amp;Labels!B25</f>
        <v xml:space="preserve">   Ease of Use</v>
      </c>
      <c r="B16" s="20">
        <f>Inputs!B23*B9</f>
        <v>0.75</v>
      </c>
      <c r="C16" s="21">
        <f>Inputs!C23*B9</f>
        <v>0.75</v>
      </c>
    </row>
    <row r="17" spans="1:3" ht="12.75" customHeight="1">
      <c r="A17" s="4" t="str">
        <f>"   "&amp;Labels!C21</f>
        <v xml:space="preserve">   Total</v>
      </c>
      <c r="B17" s="16">
        <f>SUM(B13:B16)</f>
        <v>3</v>
      </c>
      <c r="C17" s="17">
        <f>SUM(C13:C16)</f>
        <v>3</v>
      </c>
    </row>
  </sheetData>
  <mergeCells count="4">
    <mergeCell ref="A1:F1"/>
    <mergeCell ref="A2:F2"/>
    <mergeCell ref="A3:F3"/>
    <mergeCell ref="A4:F4"/>
  </mergeCells>
  <pageMargins left="0.75" right="0.75" top="1" bottom="1" header="0.5" footer="0.5"/>
  <pageSetup paperSize="9" orientation="landscape" horizontalDpi="0" verticalDpi="0" copies="0"/>
  <headerFooter alignWithMargins="0"/>
  <legacyDrawing r:id="rId1"/>
</worksheet>
</file>

<file path=xl/worksheets/sheet5.xml><?xml version="1.0" encoding="utf-8"?>
<worksheet xmlns="http://schemas.openxmlformats.org/spreadsheetml/2006/main" xmlns:r="http://schemas.openxmlformats.org/officeDocument/2006/relationships">
  <sheetPr>
    <outlinePr summaryBelow="0" summaryRight="0"/>
  </sheetPr>
  <dimension ref="A1:F18"/>
  <sheetViews>
    <sheetView workbookViewId="0">
      <selection sqref="A1:F1"/>
    </sheetView>
  </sheetViews>
  <sheetFormatPr defaultRowHeight="12.75" customHeight="1"/>
  <cols>
    <col min="1" max="1" width="17.140625" customWidth="1"/>
    <col min="2" max="2" width="17.28515625" customWidth="1"/>
    <col min="3" max="3" width="16.140625" customWidth="1"/>
    <col min="4" max="4" width="8" customWidth="1"/>
    <col min="5" max="5" width="21.28515625" customWidth="1"/>
  </cols>
  <sheetData>
    <row r="1" spans="1:6" ht="12.75" customHeight="1">
      <c r="A1" s="73" t="str">
        <f>"Project: "&amp;Inputs!B9</f>
        <v xml:space="preserve">Project:  </v>
      </c>
      <c r="B1" s="73"/>
      <c r="C1" s="73"/>
      <c r="D1" s="73"/>
      <c r="E1" s="73"/>
      <c r="F1" s="73"/>
    </row>
    <row r="2" spans="1:6" ht="12.75" customHeight="1">
      <c r="A2" s="73" t="str">
        <f>"Organization: "&amp;Inputs!B8</f>
        <v xml:space="preserve">Organization:  </v>
      </c>
      <c r="B2" s="73"/>
      <c r="C2" s="73"/>
      <c r="D2" s="73"/>
      <c r="E2" s="73"/>
      <c r="F2" s="73"/>
    </row>
    <row r="3" spans="1:6" ht="12.75" customHeight="1">
      <c r="A3" s="73" t="str">
        <f>"Formulas"</f>
        <v>Formulas</v>
      </c>
      <c r="B3" s="73"/>
      <c r="C3" s="73"/>
      <c r="D3" s="73"/>
      <c r="E3" s="73"/>
      <c r="F3" s="73"/>
    </row>
    <row r="4" spans="1:6" ht="12.75" customHeight="1">
      <c r="A4" s="73" t="str">
        <f>" "</f>
        <v xml:space="preserve"> </v>
      </c>
      <c r="B4" s="73"/>
      <c r="C4" s="73"/>
      <c r="D4" s="73"/>
      <c r="E4" s="73"/>
      <c r="F4" s="73"/>
    </row>
    <row r="5" spans="1:6" ht="12.75" customHeight="1">
      <c r="A5" s="22" t="s">
        <v>27</v>
      </c>
      <c r="B5" s="22" t="s">
        <v>14</v>
      </c>
      <c r="C5" s="22" t="s">
        <v>53</v>
      </c>
      <c r="D5" s="22"/>
      <c r="E5" s="22" t="s">
        <v>45</v>
      </c>
    </row>
    <row r="6" spans="1:6" ht="12.75" customHeight="1">
      <c r="A6" s="23" t="s">
        <v>17</v>
      </c>
      <c r="B6" s="23" t="str">
        <f>Labels!B8</f>
        <v>Organization Name</v>
      </c>
      <c r="C6" s="24"/>
      <c r="D6" s="25"/>
      <c r="E6" s="26"/>
    </row>
    <row r="7" spans="1:6" ht="12.75" customHeight="1">
      <c r="A7" s="27"/>
      <c r="B7" s="27"/>
      <c r="C7" s="28"/>
      <c r="D7" s="29"/>
      <c r="E7" s="30"/>
    </row>
    <row r="8" spans="1:6" ht="12.75" customHeight="1">
      <c r="A8" s="23" t="s">
        <v>18</v>
      </c>
      <c r="B8" s="23" t="str">
        <f>Labels!B9</f>
        <v>Project Name</v>
      </c>
      <c r="C8" s="24"/>
      <c r="D8" s="25"/>
      <c r="E8" s="26"/>
    </row>
    <row r="9" spans="1:6" ht="12.75" customHeight="1">
      <c r="A9" s="27"/>
      <c r="B9" s="27"/>
      <c r="C9" s="28"/>
      <c r="D9" s="29"/>
      <c r="E9" s="30"/>
    </row>
    <row r="10" spans="1:6" ht="12.75" customHeight="1">
      <c r="A10" s="23" t="s">
        <v>46</v>
      </c>
      <c r="B10" s="23" t="str">
        <f>Labels!B10</f>
        <v>Ratings (&gt;=0)</v>
      </c>
      <c r="C10" s="24" t="s">
        <v>21</v>
      </c>
      <c r="D10" s="25" t="s">
        <v>47</v>
      </c>
      <c r="E10" s="26" t="s">
        <v>5</v>
      </c>
    </row>
    <row r="11" spans="1:6" ht="12.75" customHeight="1">
      <c r="A11" s="27"/>
      <c r="B11" s="27"/>
      <c r="C11" s="28"/>
      <c r="D11" s="29"/>
      <c r="E11" s="30"/>
    </row>
    <row r="12" spans="1:6" ht="12.75" customHeight="1">
      <c r="A12" s="23" t="s">
        <v>5</v>
      </c>
      <c r="B12" s="23" t="str">
        <f>Labels!B11</f>
        <v>Ratings Norm Wtd</v>
      </c>
      <c r="C12" s="24" t="s">
        <v>23</v>
      </c>
      <c r="D12" s="25" t="s">
        <v>4</v>
      </c>
      <c r="E12" s="26" t="s">
        <v>48</v>
      </c>
    </row>
    <row r="13" spans="1:6" ht="12.75" customHeight="1">
      <c r="A13" s="27"/>
      <c r="B13" s="27"/>
      <c r="C13" s="28"/>
      <c r="D13" s="29"/>
      <c r="E13" s="30"/>
    </row>
    <row r="14" spans="1:6" ht="12.75" customHeight="1">
      <c r="A14" s="23" t="s">
        <v>13</v>
      </c>
      <c r="B14" s="23" t="str">
        <f>Labels!B12</f>
        <v>Scores</v>
      </c>
      <c r="C14" s="24" t="s">
        <v>36</v>
      </c>
      <c r="D14" s="25" t="s">
        <v>4</v>
      </c>
      <c r="E14" s="26" t="s">
        <v>46</v>
      </c>
    </row>
    <row r="15" spans="1:6" ht="12.75" customHeight="1">
      <c r="A15" s="27"/>
      <c r="B15" s="27"/>
      <c r="C15" s="28"/>
      <c r="D15" s="29"/>
      <c r="E15" s="30"/>
    </row>
    <row r="16" spans="1:6" ht="12.75" customHeight="1">
      <c r="A16" s="23" t="s">
        <v>11</v>
      </c>
      <c r="B16" s="23" t="str">
        <f>Labels!B13</f>
        <v>Weights (&gt;=0)</v>
      </c>
      <c r="C16" s="24"/>
      <c r="D16" s="25"/>
      <c r="E16" s="26"/>
    </row>
    <row r="17" spans="1:5" ht="12.75" customHeight="1">
      <c r="A17" s="27"/>
      <c r="B17" s="27"/>
      <c r="C17" s="28"/>
      <c r="D17" s="29"/>
      <c r="E17" s="30"/>
    </row>
    <row r="18" spans="1:5" ht="12.75" customHeight="1">
      <c r="A18" s="23" t="s">
        <v>39</v>
      </c>
      <c r="B18" s="23" t="str">
        <f>Labels!B14</f>
        <v>Normalized Weights</v>
      </c>
      <c r="C18" s="24" t="s">
        <v>2</v>
      </c>
      <c r="D18" s="25" t="s">
        <v>47</v>
      </c>
      <c r="E18" s="26" t="s">
        <v>49</v>
      </c>
    </row>
  </sheetData>
  <mergeCells count="4">
    <mergeCell ref="A1:F1"/>
    <mergeCell ref="A2:F2"/>
    <mergeCell ref="A3:F3"/>
    <mergeCell ref="A4:F4"/>
  </mergeCells>
  <pageMargins left="0.75" right="0.75" top="1" bottom="1" header="0.5" footer="0.5"/>
  <pageSetup paperSize="9" orientation="landscape" horizontalDpi="0" verticalDpi="0" copies="0"/>
  <headerFooter alignWithMargins="0"/>
  <legacyDrawing r:id="rId1"/>
</worksheet>
</file>

<file path=xl/worksheets/sheet6.xml><?xml version="1.0" encoding="utf-8"?>
<worksheet xmlns="http://schemas.openxmlformats.org/spreadsheetml/2006/main" xmlns:r="http://schemas.openxmlformats.org/officeDocument/2006/relationships">
  <sheetPr>
    <outlinePr summaryBelow="0" summaryRight="0"/>
  </sheetPr>
  <dimension ref="A1:F10"/>
  <sheetViews>
    <sheetView workbookViewId="0"/>
  </sheetViews>
  <sheetFormatPr defaultRowHeight="12.75" customHeight="1"/>
  <cols>
    <col min="1" max="1" width="16.42578125" customWidth="1"/>
    <col min="2" max="2" width="5" customWidth="1"/>
  </cols>
  <sheetData>
    <row r="1" spans="1:6" ht="12.75" customHeight="1">
      <c r="A1" s="73" t="str">
        <f>"Project: "&amp;Inputs!B9</f>
        <v xml:space="preserve">Project:  </v>
      </c>
      <c r="B1" s="73"/>
      <c r="C1" s="73"/>
      <c r="D1" s="73"/>
      <c r="E1" s="73"/>
      <c r="F1" s="73"/>
    </row>
    <row r="2" spans="1:6" ht="12.75" customHeight="1">
      <c r="A2" s="73" t="str">
        <f>"Organization: "&amp;Inputs!B8</f>
        <v xml:space="preserve">Organization:  </v>
      </c>
      <c r="B2" s="73"/>
      <c r="C2" s="73"/>
      <c r="D2" s="73"/>
      <c r="E2" s="73"/>
      <c r="F2" s="73"/>
    </row>
    <row r="3" spans="1:6" ht="12.75" customHeight="1">
      <c r="A3" s="73" t="str">
        <f>"(Other Computations)"</f>
        <v>(Other Computations)</v>
      </c>
      <c r="B3" s="73"/>
      <c r="C3" s="73"/>
      <c r="D3" s="73"/>
      <c r="E3" s="73"/>
      <c r="F3" s="73"/>
    </row>
    <row r="4" spans="1:6" ht="12.75" customHeight="1">
      <c r="A4" s="73" t="str">
        <f>" "</f>
        <v xml:space="preserve"> </v>
      </c>
      <c r="B4" s="73"/>
      <c r="C4" s="73"/>
      <c r="D4" s="73"/>
      <c r="E4" s="73"/>
      <c r="F4" s="73"/>
    </row>
    <row r="5" spans="1:6" ht="12.75" customHeight="1">
      <c r="A5" s="1" t="str">
        <f>Labels!B14</f>
        <v>Normalized Weights</v>
      </c>
    </row>
    <row r="6" spans="1:6" ht="12.75" customHeight="1">
      <c r="A6" s="31" t="str">
        <f>Labels!D22</f>
        <v>Criteria</v>
      </c>
      <c r="B6" s="32"/>
    </row>
    <row r="7" spans="1:6" ht="12.75" customHeight="1">
      <c r="A7" s="2" t="str">
        <f>Labels!B22</f>
        <v>Initial Cost</v>
      </c>
      <c r="B7" s="33">
        <f>Calculations!B6</f>
        <v>0.25</v>
      </c>
    </row>
    <row r="8" spans="1:6" ht="12.75" customHeight="1">
      <c r="A8" s="34" t="str">
        <f>Labels!B23</f>
        <v>Ongoing Expense</v>
      </c>
      <c r="B8" s="21">
        <f>Calculations!B7</f>
        <v>0.25</v>
      </c>
    </row>
    <row r="9" spans="1:6" ht="12.75" customHeight="1">
      <c r="A9" s="34" t="str">
        <f>Labels!B24</f>
        <v>Functionality</v>
      </c>
      <c r="B9" s="21">
        <f>Calculations!B8</f>
        <v>0.25</v>
      </c>
    </row>
    <row r="10" spans="1:6" ht="12.75" customHeight="1">
      <c r="A10" s="4" t="str">
        <f>Labels!B25</f>
        <v>Ease of Use</v>
      </c>
      <c r="B10" s="35">
        <f>Calculations!B9</f>
        <v>0.25</v>
      </c>
    </row>
  </sheetData>
  <mergeCells count="4">
    <mergeCell ref="A1:F1"/>
    <mergeCell ref="A2:F2"/>
    <mergeCell ref="A3:F3"/>
    <mergeCell ref="A4:F4"/>
  </mergeCells>
  <pageMargins left="0.75" right="0.75" top="1" bottom="1" header="0.5" footer="0.5"/>
  <pageSetup paperSize="9" orientation="landscape" horizontalDpi="0" verticalDpi="0" copies="0"/>
  <headerFooter alignWithMargins="0"/>
  <legacyDrawing r:id="rId1"/>
</worksheet>
</file>

<file path=xl/worksheets/sheet7.xml><?xml version="1.0" encoding="utf-8"?>
<worksheet xmlns="http://schemas.openxmlformats.org/spreadsheetml/2006/main" xmlns:r="http://schemas.openxmlformats.org/officeDocument/2006/relationships">
  <sheetPr>
    <outlinePr summaryBelow="0" summaryRight="0"/>
  </sheetPr>
  <dimension ref="A1:F25"/>
  <sheetViews>
    <sheetView workbookViewId="0">
      <selection sqref="A1:F1"/>
    </sheetView>
  </sheetViews>
  <sheetFormatPr defaultRowHeight="12.75" customHeight="1"/>
  <cols>
    <col min="1" max="1" width="17.140625" customWidth="1"/>
    <col min="2" max="2" width="16.42578125" customWidth="1"/>
    <col min="3" max="3" width="8.28515625" customWidth="1"/>
    <col min="4" max="4" width="11" customWidth="1"/>
    <col min="5" max="5" width="60.7109375" style="45" customWidth="1"/>
  </cols>
  <sheetData>
    <row r="1" spans="1:6" ht="12.75" customHeight="1">
      <c r="A1" s="73" t="str">
        <f>"Project: "&amp;Inputs!B9</f>
        <v xml:space="preserve">Project:  </v>
      </c>
      <c r="B1" s="73"/>
      <c r="C1" s="73"/>
      <c r="D1" s="73"/>
      <c r="E1" s="74"/>
      <c r="F1" s="73"/>
    </row>
    <row r="2" spans="1:6" ht="12.75" customHeight="1">
      <c r="A2" s="73" t="str">
        <f>"Organization: "&amp;Inputs!B8</f>
        <v xml:space="preserve">Organization:  </v>
      </c>
      <c r="B2" s="73"/>
      <c r="C2" s="73"/>
      <c r="D2" s="73"/>
      <c r="E2" s="74"/>
      <c r="F2" s="73"/>
    </row>
    <row r="3" spans="1:6" ht="12.75" customHeight="1">
      <c r="A3" s="73" t="str">
        <f>"Labels"</f>
        <v>Labels</v>
      </c>
      <c r="B3" s="73"/>
      <c r="C3" s="73"/>
      <c r="D3" s="73"/>
      <c r="E3" s="74"/>
      <c r="F3" s="73"/>
    </row>
    <row r="4" spans="1:6" ht="12.75" customHeight="1">
      <c r="A4" s="73" t="str">
        <f>" "</f>
        <v xml:space="preserve"> </v>
      </c>
      <c r="B4" s="73"/>
      <c r="C4" s="73"/>
      <c r="D4" s="73"/>
      <c r="E4" s="74"/>
      <c r="F4" s="73"/>
    </row>
    <row r="5" spans="1:6" ht="12.75" customHeight="1">
      <c r="A5" s="36" t="s">
        <v>42</v>
      </c>
      <c r="B5" s="37">
        <v>39448</v>
      </c>
    </row>
    <row r="7" spans="1:6" ht="12.75" customHeight="1">
      <c r="A7" s="38" t="s">
        <v>27</v>
      </c>
      <c r="B7" s="38" t="s">
        <v>35</v>
      </c>
      <c r="C7" s="38"/>
      <c r="D7" s="38"/>
      <c r="E7" s="43" t="s">
        <v>25</v>
      </c>
    </row>
    <row r="8" spans="1:6" ht="12.75" customHeight="1">
      <c r="A8" s="36" t="s">
        <v>17</v>
      </c>
      <c r="B8" s="39" t="s">
        <v>44</v>
      </c>
      <c r="C8" s="40"/>
      <c r="D8" s="40"/>
      <c r="E8" s="44" t="s">
        <v>6</v>
      </c>
    </row>
    <row r="9" spans="1:6" ht="22.5" customHeight="1">
      <c r="A9" s="36" t="s">
        <v>18</v>
      </c>
      <c r="B9" s="39" t="s">
        <v>24</v>
      </c>
      <c r="C9" s="40"/>
      <c r="D9" s="40"/>
      <c r="E9" s="44" t="s">
        <v>40</v>
      </c>
    </row>
    <row r="10" spans="1:6" ht="22.5" customHeight="1">
      <c r="A10" s="36" t="s">
        <v>46</v>
      </c>
      <c r="B10" s="39" t="s">
        <v>32</v>
      </c>
      <c r="C10" s="40"/>
      <c r="D10" s="40"/>
      <c r="E10" s="44" t="s">
        <v>15</v>
      </c>
    </row>
    <row r="11" spans="1:6" ht="22.5" customHeight="1">
      <c r="A11" s="36" t="s">
        <v>5</v>
      </c>
      <c r="B11" s="39" t="s">
        <v>28</v>
      </c>
      <c r="C11" s="40"/>
      <c r="D11" s="40"/>
      <c r="E11" s="44" t="s">
        <v>34</v>
      </c>
    </row>
    <row r="12" spans="1:6" ht="22.5" customHeight="1">
      <c r="A12" s="36" t="s">
        <v>13</v>
      </c>
      <c r="B12" s="39" t="s">
        <v>13</v>
      </c>
      <c r="C12" s="40"/>
      <c r="D12" s="40"/>
      <c r="E12" s="44" t="s">
        <v>33</v>
      </c>
    </row>
    <row r="13" spans="1:6" ht="22.5" customHeight="1">
      <c r="A13" s="36" t="s">
        <v>11</v>
      </c>
      <c r="B13" s="39" t="s">
        <v>1</v>
      </c>
      <c r="C13" s="40"/>
      <c r="D13" s="40"/>
      <c r="E13" s="44" t="s">
        <v>9</v>
      </c>
    </row>
    <row r="14" spans="1:6" ht="22.5" customHeight="1">
      <c r="A14" s="36" t="s">
        <v>39</v>
      </c>
      <c r="B14" s="39" t="s">
        <v>10</v>
      </c>
      <c r="C14" s="40"/>
      <c r="D14" s="40"/>
      <c r="E14" s="44" t="s">
        <v>3</v>
      </c>
    </row>
    <row r="16" spans="1:6" ht="12.75" customHeight="1">
      <c r="A16" s="38" t="s">
        <v>52</v>
      </c>
      <c r="B16" s="38" t="s">
        <v>16</v>
      </c>
      <c r="C16" s="38" t="s">
        <v>31</v>
      </c>
      <c r="D16" s="38" t="s">
        <v>26</v>
      </c>
      <c r="E16" s="43" t="s">
        <v>25</v>
      </c>
    </row>
    <row r="17" spans="1:5" ht="12.75" customHeight="1">
      <c r="A17" s="36" t="s">
        <v>36</v>
      </c>
      <c r="B17" s="41" t="s">
        <v>36</v>
      </c>
      <c r="C17" s="41" t="s">
        <v>54</v>
      </c>
      <c r="D17" s="41" t="s">
        <v>36</v>
      </c>
      <c r="E17" s="44" t="s">
        <v>51</v>
      </c>
    </row>
    <row r="18" spans="1:5" ht="12.75" customHeight="1">
      <c r="A18" s="36" t="s">
        <v>30</v>
      </c>
      <c r="B18" s="42" t="s">
        <v>50</v>
      </c>
      <c r="D18" s="42" t="s">
        <v>36</v>
      </c>
    </row>
    <row r="19" spans="1:5" ht="12.75" customHeight="1">
      <c r="A19" s="36" t="s">
        <v>7</v>
      </c>
      <c r="B19" s="42" t="s">
        <v>0</v>
      </c>
    </row>
    <row r="21" spans="1:5" ht="12.75" customHeight="1">
      <c r="A21" s="36" t="s">
        <v>2</v>
      </c>
      <c r="B21" s="41" t="s">
        <v>2</v>
      </c>
      <c r="C21" s="41" t="s">
        <v>54</v>
      </c>
      <c r="D21" s="41" t="s">
        <v>2</v>
      </c>
      <c r="E21" s="44" t="s">
        <v>12</v>
      </c>
    </row>
    <row r="22" spans="1:5" ht="12.75" customHeight="1">
      <c r="A22" s="36" t="s">
        <v>8</v>
      </c>
      <c r="B22" s="42" t="s">
        <v>29</v>
      </c>
      <c r="D22" s="42" t="s">
        <v>2</v>
      </c>
    </row>
    <row r="23" spans="1:5" ht="12.75" customHeight="1">
      <c r="A23" s="36" t="s">
        <v>43</v>
      </c>
      <c r="B23" s="42" t="s">
        <v>38</v>
      </c>
    </row>
    <row r="24" spans="1:5" ht="12.75" customHeight="1">
      <c r="A24" s="36" t="s">
        <v>41</v>
      </c>
      <c r="B24" s="42" t="s">
        <v>37</v>
      </c>
    </row>
    <row r="25" spans="1:5" ht="12.75" customHeight="1">
      <c r="A25" s="36" t="s">
        <v>20</v>
      </c>
      <c r="B25" s="42" t="s">
        <v>19</v>
      </c>
    </row>
  </sheetData>
  <mergeCells count="4">
    <mergeCell ref="A1:F1"/>
    <mergeCell ref="A2:F2"/>
    <mergeCell ref="A3:F3"/>
    <mergeCell ref="A4:F4"/>
  </mergeCells>
  <pageMargins left="0.75" right="0.75" top="1" bottom="1" header="0.5" footer="0.5"/>
  <pageSetup paperSize="9" orientation="landscape" horizontalDpi="0" verticalDpi="0" copies="0"/>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TemplateFile" ma:contentTypeID="0x0101006EDDDB5EE6D98C44930B742096920B300400F5B6D36B3EF94B4E9A635CDF2A18F5B8" ma:contentTypeVersion="34" ma:contentTypeDescription="Create a new document." ma:contentTypeScope="" ma:versionID="e4b7918f6d70a6bbd3ae09fdaae93119"/>
</file>

<file path=customXml/item2.xml><?xml version="1.0" encoding="utf-8"?>
<?mso-contentType ?>
<FormTemplates xmlns="http://schemas.microsoft.com/sharepoint/v3/contenttype/forms">
  <Display>DocumentLibraryForm</Display>
  <Edit>AssetEditForm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file>

<file path=customXml/itemProps1.xml><?xml version="1.0" encoding="utf-8"?>
<ds:datastoreItem xmlns:ds="http://schemas.openxmlformats.org/officeDocument/2006/customXml" ds:itemID="{00B96ECC-1B60-476D-B5A3-5E5F189571F8}">
  <ds:schemaRefs>
    <ds:schemaRef ds:uri="http://schemas.microsoft.com/office/2006/metadata/contentType"/>
    <ds:schemaRef ds:uri="http://schemas.microsoft.com/office/2006/metadata/properties/metaAttributes"/>
  </ds:schemaRefs>
</ds:datastoreItem>
</file>

<file path=customXml/itemProps2.xml><?xml version="1.0" encoding="utf-8"?>
<ds:datastoreItem xmlns:ds="http://schemas.openxmlformats.org/officeDocument/2006/customXml" ds:itemID="{8B185783-4703-44A5-83BF-D6F211B28D79}">
  <ds:schemaRefs>
    <ds:schemaRef ds:uri="http://schemas.microsoft.com/sharepoint/v3/contenttype/forms"/>
  </ds:schemaRefs>
</ds:datastoreItem>
</file>

<file path=customXml/itemProps3.xml><?xml version="1.0" encoding="utf-8"?>
<ds:datastoreItem xmlns:ds="http://schemas.openxmlformats.org/officeDocument/2006/customXml" ds:itemID="{28B0AAC1-C3FB-462F-B3B6-CA46DD5CB94C}">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Intro</vt:lpstr>
      <vt:lpstr>Inputs</vt:lpstr>
      <vt:lpstr>Results</vt:lpstr>
      <vt:lpstr>Calculations</vt:lpstr>
      <vt:lpstr>Formulas</vt:lpstr>
      <vt:lpstr>(Other Computations)</vt:lpstr>
      <vt:lpstr>Labels</vt:lpstr>
      <vt:lpstr>Model_Start_Date</vt:lpstr>
      <vt:lpstr>Intro!Print_Titles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Dnaumov</dc:creator>
  <cp:lastModifiedBy>Dnaumov</cp:lastModifiedBy>
  <dcterms:created xsi:type="dcterms:W3CDTF">2010-06-11T21:43:41Z</dcterms:created>
  <dcterms:modified xsi:type="dcterms:W3CDTF">2010-07-09T19:56:23Z</dcterms:modified>
  <cp:ver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TemplateID">
    <vt:lpwstr>TC103363689990</vt:lpwstr>
  </property>
</Properties>
</file>