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Intro" sheetId="9" r:id="rId1"/>
    <sheet name="Inputs" sheetId="1" r:id="rId2"/>
    <sheet name="Results" sheetId="2" r:id="rId3"/>
    <sheet name="Calculations" sheetId="3" r:id="rId4"/>
    <sheet name="Formulas" sheetId="4" r:id="rId5"/>
    <sheet name="(Other Computations)" sheetId="5" state="hidden" r:id="rId6"/>
    <sheet name="Labels" sheetId="6" r:id="rId7"/>
  </sheets>
  <definedNames>
    <definedName name="Model_Start_Date">Labels!$B$5</definedName>
    <definedName name="_xlnm.Print_Titles" localSheetId="0">Intro!$1:$4</definedName>
  </definedNames>
  <calcPr calcId="125725"/>
</workbook>
</file>

<file path=xl/calcChain.xml><?xml version="1.0" encoding="utf-8"?>
<calcChain xmlns="http://schemas.openxmlformats.org/spreadsheetml/2006/main">
  <c r="A1" i="1"/>
  <c r="A2"/>
  <c r="A3"/>
  <c r="A4"/>
  <c r="A5"/>
  <c r="A6"/>
  <c r="A7"/>
  <c r="A8"/>
  <c r="A9"/>
  <c r="A11"/>
  <c r="A12"/>
  <c r="B12"/>
  <c r="A13"/>
  <c r="B13"/>
  <c r="A14"/>
  <c r="B14"/>
  <c r="A15"/>
  <c r="B15"/>
  <c r="A16"/>
  <c r="B18"/>
  <c r="C18"/>
  <c r="A19"/>
  <c r="A20"/>
  <c r="B20"/>
  <c r="C20"/>
  <c r="A21"/>
  <c r="B21"/>
  <c r="C21"/>
  <c r="A22"/>
  <c r="B22"/>
  <c r="C22"/>
  <c r="A23"/>
  <c r="B23"/>
  <c r="C23"/>
  <c r="A24"/>
  <c r="A1" i="2"/>
  <c r="A2"/>
  <c r="A3"/>
  <c r="A4"/>
  <c r="A5"/>
  <c r="A6"/>
  <c r="A7"/>
  <c r="A1" i="3"/>
  <c r="A2"/>
  <c r="A3"/>
  <c r="A4"/>
  <c r="A5"/>
  <c r="A6"/>
  <c r="A7"/>
  <c r="A8"/>
  <c r="A9"/>
  <c r="B11"/>
  <c r="C11"/>
  <c r="A12"/>
  <c r="A13"/>
  <c r="A14"/>
  <c r="A15"/>
  <c r="A16"/>
  <c r="A17"/>
  <c r="A1" i="4"/>
  <c r="A2"/>
  <c r="A3"/>
  <c r="A4"/>
  <c r="B6"/>
  <c r="B8"/>
  <c r="B10"/>
  <c r="B12"/>
  <c r="B14"/>
  <c r="B16"/>
  <c r="B18"/>
  <c r="A1" i="5"/>
  <c r="A2"/>
  <c r="A3"/>
  <c r="A4"/>
  <c r="A5"/>
  <c r="A6"/>
  <c r="A7"/>
  <c r="A8"/>
  <c r="A9"/>
  <c r="A10"/>
  <c r="A1" i="6"/>
  <c r="A2"/>
  <c r="A3"/>
  <c r="A4"/>
  <c r="B16" i="1" l="1"/>
  <c r="B7" i="3" s="1"/>
  <c r="C14" s="1"/>
  <c r="B6" l="1"/>
  <c r="B8"/>
  <c r="B9" i="5" s="1"/>
  <c r="B9" i="3"/>
  <c r="B15"/>
  <c r="B13"/>
  <c r="B7" i="5"/>
  <c r="C13" i="3"/>
  <c r="C17" s="1"/>
  <c r="C24" i="1" s="1"/>
  <c r="B7" i="2" s="1"/>
  <c r="B16" i="3"/>
  <c r="B10" i="5"/>
  <c r="C16" i="3"/>
  <c r="C15"/>
  <c r="B8" i="5"/>
  <c r="B14" i="3"/>
  <c r="B17" l="1"/>
  <c r="B24" i="1" s="1"/>
  <c r="B6" i="2" s="1"/>
</calcChain>
</file>

<file path=xl/comments1.xml><?xml version="1.0" encoding="utf-8"?>
<comments xmlns="http://schemas.openxmlformats.org/spreadsheetml/2006/main">
  <authors>
    <author>VISTA$</author>
  </authors>
  <commentList>
    <comment ref="A8" authorId="0">
      <text>
        <r>
          <rPr>
            <b/>
            <sz val="8"/>
            <rFont val="Arial"/>
            <family val="2"/>
          </rPr>
          <t>The name of the company or organization for which
the decision analysis is performed
(variable Organization_Name)</t>
        </r>
      </text>
    </comment>
    <comment ref="A9" authorId="0">
      <text>
        <r>
          <rPr>
            <b/>
            <sz val="8"/>
            <rFont val="Arial"/>
            <family val="2"/>
          </rPr>
          <t>A label to denote the decision project. This name
appears at the top of every worksheet.
(variable Project_Name)</t>
        </r>
      </text>
    </comment>
    <comment ref="A11" authorId="0">
      <text>
        <r>
          <rPr>
            <b/>
            <sz val="8"/>
            <rFont val="Arial"/>
            <family val="2"/>
          </rPr>
          <t>Weights that you assign to each evaluation
criterion, to indicate how important it is in
evaluating decision alternatives
(variable Weights)</t>
        </r>
      </text>
    </comment>
    <comment ref="A19" authorId="0">
      <text>
        <r>
          <rPr>
            <b/>
            <sz val="8"/>
            <rFont val="Arial"/>
            <family val="2"/>
          </rPr>
          <t>Your ratings of the desireability of each decision
alternative on each evaluation criterion
(variable Ratings)</t>
        </r>
      </text>
    </comment>
  </commentList>
</comments>
</file>

<file path=xl/comments2.xml><?xml version="1.0" encoding="utf-8"?>
<comments xmlns="http://schemas.openxmlformats.org/spreadsheetml/2006/main">
  <authors>
    <author>VISTA$</author>
  </authors>
  <commentList>
    <comment ref="A5" authorId="0">
      <text>
        <r>
          <rPr>
            <b/>
            <sz val="8"/>
            <rFont val="Arial"/>
            <family val="2"/>
          </rPr>
          <t>Final score for each decision alternative, based
on your ratings of each alternative on each
evaluation criterion, with no adjustment for risk</t>
        </r>
      </text>
    </comment>
  </commentList>
</comments>
</file>

<file path=xl/comments3.xml><?xml version="1.0" encoding="utf-8"?>
<comments xmlns="http://schemas.openxmlformats.org/spreadsheetml/2006/main">
  <authors>
    <author>VISTA$</author>
  </authors>
  <commentList>
    <comment ref="A5" authorId="0">
      <text>
        <r>
          <rPr>
            <b/>
            <sz val="8"/>
            <rFont val="Arial"/>
            <family val="2"/>
          </rPr>
          <t>The weights you assigned to each evaluation
criterion, but normalized so the sum of all the
weights is 1
(variable Weights_Normed)</t>
        </r>
      </text>
    </comment>
    <comment ref="A12" authorId="0">
      <text>
        <r>
          <rPr>
            <b/>
            <sz val="8"/>
            <rFont val="Arial"/>
            <family val="2"/>
          </rPr>
          <t>Normalized version of your ratings of the
alternatives, with the sum of weights for the
evaluaton criteria summing to 1
(variable Ratings_Norm_Wtd)</t>
        </r>
      </text>
    </comment>
  </commentList>
</comments>
</file>

<file path=xl/comments4.xml><?xml version="1.0" encoding="utf-8"?>
<comments xmlns="http://schemas.openxmlformats.org/spreadsheetml/2006/main">
  <authors>
    <author>VISTA$</author>
  </authors>
  <commentList>
    <comment ref="B6" authorId="0">
      <text>
        <r>
          <rPr>
            <b/>
            <sz val="8"/>
            <rFont val="Arial"/>
            <family val="2"/>
          </rPr>
          <t>The name of the company or organization for which
the decision analysis is performed
(variable Organization_Name)</t>
        </r>
      </text>
    </comment>
    <comment ref="B8" authorId="0">
      <text>
        <r>
          <rPr>
            <b/>
            <sz val="8"/>
            <rFont val="Arial"/>
            <family val="2"/>
          </rPr>
          <t>A label to denote the decision project. This name
appears at the top of every worksheet.
(variable Project_Name)</t>
        </r>
      </text>
    </comment>
    <comment ref="B10" authorId="0">
      <text>
        <r>
          <rPr>
            <b/>
            <sz val="8"/>
            <rFont val="Arial"/>
            <family val="2"/>
          </rPr>
          <t>Your ratings of the desireability of each decision
alternative on each evaluation criterion
(variable Ratings)</t>
        </r>
      </text>
    </comment>
    <comment ref="B12" authorId="0">
      <text>
        <r>
          <rPr>
            <b/>
            <sz val="8"/>
            <rFont val="Arial"/>
            <family val="2"/>
          </rPr>
          <t>Normalized version of your ratings of the
alternatives, with the sum of weights for the
evaluaton criteria summing to 1
(variable Ratings_Norm_Wtd)</t>
        </r>
      </text>
    </comment>
    <comment ref="B14" authorId="0">
      <text>
        <r>
          <rPr>
            <b/>
            <sz val="8"/>
            <rFont val="Arial"/>
            <family val="2"/>
          </rPr>
          <t>Final score for each decision alternative, based
on your ratings of each alternative on each
evaluation criterion, with no adjustment for risk</t>
        </r>
      </text>
    </comment>
    <comment ref="B16" authorId="0">
      <text>
        <r>
          <rPr>
            <b/>
            <sz val="8"/>
            <rFont val="Arial"/>
            <family val="2"/>
          </rPr>
          <t>Weights that you assign to each evaluation
criterion, to indicate how important it is in
evaluating decision alternatives
(variable Weights)</t>
        </r>
      </text>
    </comment>
    <comment ref="B18" authorId="0">
      <text>
        <r>
          <rPr>
            <b/>
            <sz val="8"/>
            <rFont val="Arial"/>
            <family val="2"/>
          </rPr>
          <t>The weights you assigned to each evaluation
criterion, but normalized so the sum of all the
weights is 1
(variable Weights_Normed)</t>
        </r>
      </text>
    </comment>
  </commentList>
</comments>
</file>

<file path=xl/comments5.xml><?xml version="1.0" encoding="utf-8"?>
<comments xmlns="http://schemas.openxmlformats.org/spreadsheetml/2006/main">
  <authors>
    <author>VISTA$</author>
  </authors>
  <commentList>
    <comment ref="A5" authorId="0">
      <text>
        <r>
          <rPr>
            <b/>
            <sz val="8"/>
            <rFont val="Arial"/>
            <family val="2"/>
          </rPr>
          <t>The weights you assigned to each evaluation
criterion, but normalized so the sum of all the
weights is 1
(variable Weights_Normed)</t>
        </r>
      </text>
    </comment>
  </commentList>
</comments>
</file>

<file path=xl/sharedStrings.xml><?xml version="1.0" encoding="utf-8"?>
<sst xmlns="http://schemas.openxmlformats.org/spreadsheetml/2006/main" count="140" uniqueCount="115">
  <si>
    <t>Alternative 2</t>
  </si>
  <si>
    <t>Weights (&gt;=0)</t>
  </si>
  <si>
    <t>Criteria</t>
  </si>
  <si>
    <t>The weights you assigned to each evaluation criterion, but normalized so the sum of all the weights is 1</t>
  </si>
  <si>
    <t>Data:</t>
  </si>
  <si>
    <t>Ratings_Norm_Wtd</t>
  </si>
  <si>
    <t>The name of the company or organization for which the decision analysis is performed</t>
  </si>
  <si>
    <t xml:space="preserve">  Alternative_2</t>
  </si>
  <si>
    <t xml:space="preserve">  Initial_Cost</t>
  </si>
  <si>
    <t>Weights that you assign to each evaluation criterion, to indicate how important it is in evaluating decision alternatives</t>
  </si>
  <si>
    <t>Normalized Weights</t>
  </si>
  <si>
    <t>Weights</t>
  </si>
  <si>
    <t>A list of the decision criteria</t>
  </si>
  <si>
    <t>Scores</t>
  </si>
  <si>
    <t>Display As</t>
  </si>
  <si>
    <t>Your ratings of the desireability of each decision alternative on each evaluation criterion</t>
  </si>
  <si>
    <t>Display Item As</t>
  </si>
  <si>
    <t>Organization_Name</t>
  </si>
  <si>
    <t>Project_Name</t>
  </si>
  <si>
    <t>Ease of Use</t>
  </si>
  <si>
    <t xml:space="preserve">  Ease_of_Use</t>
  </si>
  <si>
    <t>Alternatives, Criteria</t>
  </si>
  <si>
    <t xml:space="preserve"> </t>
  </si>
  <si>
    <t>Criteria, Alternatives</t>
  </si>
  <si>
    <t>Project Name</t>
  </si>
  <si>
    <t>Comment</t>
  </si>
  <si>
    <t>Level As</t>
  </si>
  <si>
    <t>Variable</t>
  </si>
  <si>
    <t>Ratings Norm Wtd</t>
  </si>
  <si>
    <t>Initial Cost</t>
  </si>
  <si>
    <t xml:space="preserve">  Alternative_1</t>
  </si>
  <si>
    <t>Total As</t>
  </si>
  <si>
    <t>Ratings (&gt;=0)</t>
  </si>
  <si>
    <t>Final score for each decision alternative, based on your ratings of each alternative on each evaluation criterion, with no adjustment for risk</t>
  </si>
  <si>
    <t>Normalized version of your ratings of the alternatives, with the sum of weights for the evaluaton criteria summing to 1</t>
  </si>
  <si>
    <t>Display Label</t>
  </si>
  <si>
    <t>Alternatives</t>
  </si>
  <si>
    <t>Functionality</t>
  </si>
  <si>
    <t>Ongoing Expense</t>
  </si>
  <si>
    <t>Weights_Normed</t>
  </si>
  <si>
    <t>A label to denote the decision project. This name appears at the top of every worksheet.</t>
  </si>
  <si>
    <t xml:space="preserve">  Functionality</t>
  </si>
  <si>
    <t>Model Start</t>
  </si>
  <si>
    <t xml:space="preserve">  Ongoing_Expense</t>
  </si>
  <si>
    <t>Organization Name</t>
  </si>
  <si>
    <t>Formula / Data</t>
  </si>
  <si>
    <t>Ratings</t>
  </si>
  <si>
    <t>Roll-up:</t>
  </si>
  <si>
    <t>Ratings*Weights_Normed</t>
  </si>
  <si>
    <t>Weights/Weights["Criteria"]</t>
  </si>
  <si>
    <t>Alternative 1</t>
  </si>
  <si>
    <t>A list of the decision alternatives</t>
  </si>
  <si>
    <t>Dimension (item)</t>
  </si>
  <si>
    <t>Dimension Index</t>
  </si>
  <si>
    <t>Total</t>
  </si>
  <si>
    <t>You can customize this template by filling in a simple form, without editing a spreadsheet.</t>
  </si>
  <si>
    <t>This is a small working sample of the decision support template.</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</si>
  <si>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</si>
  <si>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</si>
  <si>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</si>
  <si>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</si>
  <si>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</si>
  <si>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</si>
  <si>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</si>
  <si>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</si>
  <si>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</si>
  <si>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</si>
  <si>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</si>
  <si>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</si>
  <si>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</si>
  <si>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</si>
  <si>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</si>
  <si>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This model scores and ranks alternative courses of action based on multiple decision criteria .</t>
  </si>
  <si>
    <t>Inputs to the model include: (All input cells are shaded blue in the workbook.)</t>
  </si>
  <si>
    <t>• A list of alternative courses of action.</t>
  </si>
  <si>
    <r>
      <rPr>
        <sz val="10"/>
        <rFont val="Times New Roman"/>
        <family val="1"/>
      </rPr>
      <t>•</t>
    </r>
    <r>
      <rPr>
        <sz val="10"/>
        <rFont val="Arial"/>
        <family val="2"/>
      </rPr>
      <t xml:space="preserve"> A list of criteria for evaluating the alternative courses of action.</t>
    </r>
  </si>
  <si>
    <t>• A list of weights of each decision criterion. The weights are the same for all alternative course of action.</t>
  </si>
  <si>
    <t>• A quantitative rating of each alternative for each decision criterion. We recommend a range of 0 - 5
   for each rating.</t>
  </si>
  <si>
    <t>The Advanced version of the model supports decisions with uncertain outcomes. See the technical notes below for more information.</t>
  </si>
  <si>
    <t>The key results are displayed on worksheet "Results."</t>
  </si>
  <si>
    <t>As you explore the model, we suggest that you</t>
  </si>
  <si>
    <t>Suggestions for using this model</t>
  </si>
  <si>
    <t>1. Use this workbook as-is, if the model fits your decision situation. You can change the data in the dark blue
    input cells. You can change the display names of dimension items and variables in dark blue cells on the
    worksheet "Labels."</t>
  </si>
  <si>
    <t>2. Customize this Excel workbook to make a decision support tool that fits your situation.</t>
  </si>
  <si>
    <t>Technical Notes</t>
  </si>
  <si>
    <t>Below is a summary of how uncertainty is handled in the model.</t>
  </si>
  <si>
    <t>• The uncertainty in each rating is the standard deviation of that rating. Roughly speaking, it means the likely
   outcomes of the true rating are in the range from YourRating - Uncertainty to YourRating + Uncertainty.</t>
  </si>
  <si>
    <r>
      <t>•</t>
    </r>
    <r>
      <rPr>
        <sz val="10"/>
        <rFont val="Arial"/>
        <family val="2"/>
      </rPr>
      <t xml:space="preserve"> Risk aversion means that you would prefer a sure payoff of $100 to a 50% probabilities of payoffs
   of $100 and $50. The expected (or mean) outcome is not enough information to distinguish your
   preferences among  alternatives. We recommend a risk aversion parameter in the range 0 - 1.</t>
    </r>
  </si>
  <si>
    <t>(Risk aversion does not mean that you would prefer a sure payoff of $100 to a 50% probability of a payoff of $50 and a 50% probability of a payoff of $100 -- anyone would prefer the sure payoff in this case.)</t>
  </si>
  <si>
    <t xml:space="preserve">Generally, people who are putting a larger fraction of their assets at risk are more risk averse. People putting a smaller portion of their assets at risk can afford to choose the higher expected return despite some riskness of the outcome. </t>
  </si>
  <si>
    <t>(Technical note: The risk aversion parameter in this model indicates how much to reduce the expected score for an increase in variance of the distribution of scores of the outcomes.)</t>
  </si>
  <si>
    <t>Decision Support</t>
  </si>
  <si>
    <t>Explore our customized templates.</t>
  </si>
  <si>
    <t>Learn more about consulting services.</t>
  </si>
  <si>
    <t>Description of the Decision Support model</t>
  </si>
  <si>
    <t>FinModel provides you with customized templates in three ways.</t>
  </si>
  <si>
    <t>• FinModel Excel templates are easier to understand. (Click on "+" for more information.)</t>
  </si>
  <si>
    <t>− Worksheet "Formulas" expresses the entire model with named variables and symbolic formulas. Although
   the symbolic formulas are not executable in Excel, they are what the model is made from in FinModel.</t>
  </si>
  <si>
    <t>− You never need to read inscrutable cell formulas to understand a FinModel customized template.</t>
  </si>
  <si>
    <t>2. If you want more customizations, retain FinModel Software to build them for you.</t>
  </si>
  <si>
    <t>• FinModel technology enables us to offer you more value for your consulting dollar.</t>
  </si>
  <si>
    <t>3. Use the FinModel Authoring Environment to build and customize your spreadsheet models.</t>
  </si>
  <si>
    <t>The FinModel Authoring Environment is a SaaS application for developing and maintaining business models and delivering them in conventional spreadsheets.</t>
  </si>
  <si>
    <t>Click "+" to learn more about FinModel technology that makes customized template possible.</t>
  </si>
  <si>
    <t>This Excel workbook was generated using FinModel, a revolutionary new spreadsheet technology. FinModel allows you to develop business models using readable formulas, while avoiding the details of cell addresses and hard-to-change sheet layouts. The end result is a conventional Excel workbook just like this one. We built FinModel because we believe that spreadsheets are a great way of communicating results but we think it's just too hard to use them to develop reliable, maintainable, expressive and collaborative models.</t>
  </si>
  <si>
    <t>You'll get a glimpse of FinModel's advantages when you take a look at the "Formulas" tab and realize how few separate, readable formulas are needed to produce all of the other worksheets. In addition to formulas, FinModel knows about the "dimensions" in your model (e.g., products, locations, departments) as well as the time series that you're using (e.g., 5 years in quarters.) FinModel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</si>
  <si>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FinModel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</si>
  <si>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FinModel and we'd like to hear about your needs for templates and models.</t>
  </si>
  <si>
    <t>• Read some of the Excel comments that are attached to Analysis Variables throughout the workbook.
  These comments also appear in FinModel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</si>
  <si>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FinModel.</t>
  </si>
  <si>
    <t>3. Use FinModel to edit the formulas in this model, using named variables, symbolic formulas (and far fewer
    formulas), segmentation dimensions and time series, without ever touching a cell address -- and end up with
    a conventional Excel workbook.</t>
  </si>
  <si>
    <t>To do this, go the the FinModel website below and request a trial account for FinModel.</t>
  </si>
  <si>
    <t>Please visit our website at www.finmodel.at.ua</t>
  </si>
  <si>
    <t>Please visit our website at www.sites.google.com/site/bpogroupfinance</t>
  </si>
  <si>
    <t>or contact us at BPO.infosource@gmail.com</t>
  </si>
</sst>
</file>

<file path=xl/styles.xml><?xml version="1.0" encoding="utf-8"?>
<styleSheet xmlns="http://schemas.openxmlformats.org/spreadsheetml/2006/main">
  <numFmts count="9">
    <numFmt numFmtId="6" formatCode="&quot;$&quot;#,##0_);[Red]\(&quot;$&quot;#,##0\)"/>
    <numFmt numFmtId="8" formatCode="&quot;$&quot;#,##0.00_);[Red]\(&quot;$&quot;#,##0.00\)"/>
    <numFmt numFmtId="164" formatCode="m\/d\/yyyy"/>
    <numFmt numFmtId="165" formatCode="&quot;$&quot;#,##0.000_);[Red]\(&quot;$&quot;#,##0.000\)"/>
    <numFmt numFmtId="166" formatCode="#,##0.0"/>
    <numFmt numFmtId="167" formatCode="#,##0.0%"/>
    <numFmt numFmtId="168" formatCode="#,##0.000"/>
    <numFmt numFmtId="169" formatCode="#,##0%"/>
    <numFmt numFmtId="170" formatCode="&quot;$&quot;#,##0.0_);[Red]\(&quot;$&quot;#,##0.0\)"/>
  </numFmts>
  <fonts count="19">
    <font>
      <sz val="10"/>
      <name val="Arial"/>
      <family val="2"/>
    </font>
    <font>
      <sz val="10"/>
      <name val="Arial"/>
      <family val="2"/>
    </font>
    <font>
      <b/>
      <sz val="10"/>
      <color indexed="8"/>
      <name val="Arial"/>
      <family val="2"/>
    </font>
    <font>
      <sz val="8"/>
      <color indexed="8"/>
      <name val="Arial"/>
      <family val="2"/>
    </font>
    <font>
      <b/>
      <sz val="8"/>
      <color indexed="8"/>
      <name val="Arial"/>
      <family val="2"/>
    </font>
    <font>
      <b/>
      <i/>
      <sz val="8"/>
      <color indexed="8"/>
      <name val="Arial"/>
      <family val="2"/>
    </font>
    <font>
      <i/>
      <sz val="8"/>
      <color indexed="8"/>
      <name val="Arial"/>
      <family val="2"/>
    </font>
    <font>
      <b/>
      <sz val="8"/>
      <name val="Arial"/>
      <family val="2"/>
    </font>
    <font>
      <b/>
      <sz val="12"/>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i/>
      <sz val="10"/>
      <name val="Arial"/>
      <family val="2"/>
    </font>
    <font>
      <b/>
      <sz val="14"/>
      <name val="Arial"/>
      <family val="2"/>
    </font>
    <font>
      <u/>
      <sz val="10"/>
      <color theme="10"/>
      <name val="Arial"/>
      <family val="2"/>
    </font>
    <font>
      <b/>
      <sz val="11"/>
      <color rgb="FFFF0000"/>
      <name val="Arial"/>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rgb="FFCCCCFF"/>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94">
    <xf numFmtId="0" fontId="0" fillId="0" borderId="0">
      <alignment vertical="center"/>
    </xf>
    <xf numFmtId="0" fontId="16" fillId="0" borderId="0" applyNumberFormat="0" applyFill="0" applyBorder="0" applyAlignment="0" applyProtection="0">
      <alignment vertical="top"/>
      <protection locked="0"/>
    </xf>
    <xf numFmtId="0" fontId="2" fillId="2" borderId="0" applyNumberFormat="0" applyFont="0" applyFill="0" applyBorder="0" applyAlignment="0" applyProtection="0">
      <alignment vertical="top" shrinkToFit="1"/>
    </xf>
    <xf numFmtId="0" fontId="3" fillId="2" borderId="0" applyNumberFormat="0" applyFont="0" applyFill="0" applyBorder="0" applyAlignment="0" applyProtection="0">
      <alignment vertical="top" shrinkToFit="1"/>
    </xf>
    <xf numFmtId="0" fontId="4" fillId="2" borderId="1" applyNumberFormat="0" applyFont="0" applyFill="0" applyBorder="0" applyAlignment="0" applyProtection="0">
      <alignment vertical="top" shrinkToFit="1"/>
    </xf>
    <xf numFmtId="0" fontId="4" fillId="3" borderId="1">
      <alignment horizontal="left" vertical="top" shrinkToFit="1"/>
      <protection locked="0"/>
    </xf>
    <xf numFmtId="0" fontId="4" fillId="2" borderId="2" applyNumberFormat="0" applyFont="0" applyFill="0" applyBorder="0" applyAlignment="0" applyProtection="0">
      <alignment vertical="top" shrinkToFit="1"/>
    </xf>
    <xf numFmtId="0" fontId="4" fillId="3" borderId="2">
      <alignment horizontal="left" vertical="top" shrinkToFit="1"/>
      <protection locked="0"/>
    </xf>
    <xf numFmtId="4" fontId="4" fillId="2" borderId="1" applyNumberFormat="0" applyFont="0" applyFill="0" applyBorder="0" applyAlignment="0" applyProtection="0">
      <alignment horizontal="right" vertical="top" shrinkToFit="1"/>
    </xf>
    <xf numFmtId="0" fontId="5" fillId="2" borderId="3" applyNumberFormat="0" applyFont="0" applyFill="0" applyBorder="0" applyAlignment="0" applyProtection="0">
      <alignment vertical="top" shrinkToFit="1"/>
    </xf>
    <xf numFmtId="4" fontId="4" fillId="3" borderId="3" applyNumberFormat="0" applyFont="0" applyFill="0" applyBorder="0" applyAlignment="0" applyProtection="0">
      <alignment horizontal="right" vertical="top" shrinkToFit="1"/>
      <protection locked="0"/>
    </xf>
    <xf numFmtId="4" fontId="4" fillId="2" borderId="2" applyNumberFormat="0" applyFont="0" applyFill="0" applyBorder="0" applyAlignment="0" applyProtection="0">
      <alignment horizontal="right" vertical="top" shrinkToFit="1"/>
    </xf>
    <xf numFmtId="0" fontId="4" fillId="2" borderId="4" applyNumberFormat="0" applyFont="0" applyFill="0" applyBorder="0" applyAlignment="0" applyProtection="0">
      <alignment horizontal="center" vertical="top" shrinkToFit="1"/>
    </xf>
    <xf numFmtId="0" fontId="4" fillId="2" borderId="5" applyNumberFormat="0" applyFont="0" applyFill="0" applyBorder="0" applyAlignment="0" applyProtection="0">
      <alignment horizontal="center" vertical="top" shrinkToFit="1"/>
    </xf>
    <xf numFmtId="4" fontId="4" fillId="2" borderId="6" applyNumberFormat="0" applyFont="0" applyFill="0" applyBorder="0" applyAlignment="0" applyProtection="0">
      <alignment horizontal="right" vertical="top" shrinkToFit="1"/>
    </xf>
    <xf numFmtId="4" fontId="4" fillId="2" borderId="7" applyNumberFormat="0" applyFont="0" applyFill="0" applyBorder="0" applyAlignment="0" applyProtection="0">
      <alignment horizontal="right" vertical="top" shrinkToFit="1"/>
    </xf>
    <xf numFmtId="4" fontId="3" fillId="3" borderId="0" applyNumberFormat="0" applyFont="0" applyFill="0" applyBorder="0" applyAlignment="0" applyProtection="0">
      <alignment horizontal="right" vertical="top" shrinkToFit="1"/>
      <protection locked="0"/>
    </xf>
    <xf numFmtId="4" fontId="3" fillId="3" borderId="8" applyNumberFormat="0" applyFont="0" applyFill="0" applyBorder="0" applyAlignment="0" applyProtection="0">
      <alignment horizontal="right" vertical="top" shrinkToFit="1"/>
      <protection locked="0"/>
    </xf>
    <xf numFmtId="4" fontId="4" fillId="2" borderId="9" applyNumberFormat="0" applyFont="0" applyFill="0" applyBorder="0" applyAlignment="0" applyProtection="0">
      <alignment horizontal="right" vertical="top" shrinkToFit="1"/>
    </xf>
    <xf numFmtId="4" fontId="4" fillId="2" borderId="10" applyNumberFormat="0" applyFont="0" applyFill="0" applyBorder="0" applyAlignment="0" applyProtection="0">
      <alignment horizontal="right" vertical="top" shrinkToFit="1"/>
    </xf>
    <xf numFmtId="4" fontId="4" fillId="2" borderId="3" applyNumberFormat="0" applyFont="0" applyFill="0" applyBorder="0" applyAlignment="0" applyProtection="0">
      <alignment horizontal="right" vertical="top" shrinkToFit="1"/>
    </xf>
    <xf numFmtId="0" fontId="5" fillId="2" borderId="2" applyNumberFormat="0" applyFont="0" applyFill="0" applyBorder="0" applyAlignment="0" applyProtection="0">
      <alignment vertical="top" shrinkToFit="1"/>
    </xf>
    <xf numFmtId="4" fontId="3" fillId="2" borderId="0" applyNumberFormat="0" applyFont="0" applyFill="0" applyBorder="0" applyAlignment="0" applyProtection="0">
      <alignment horizontal="right" vertical="top" shrinkToFit="1"/>
    </xf>
    <xf numFmtId="4" fontId="3" fillId="2" borderId="8" applyNumberFormat="0" applyFont="0" applyFill="0" applyBorder="0" applyAlignment="0" applyProtection="0">
      <alignment horizontal="right" vertical="top" shrinkToFit="1"/>
    </xf>
    <xf numFmtId="0" fontId="4" fillId="2" borderId="11" applyNumberFormat="0" applyFont="0" applyFill="0" applyBorder="0" applyAlignment="0" applyProtection="0">
      <alignment horizontal="left" vertical="top" shrinkToFit="1"/>
    </xf>
    <xf numFmtId="0" fontId="4" fillId="4" borderId="0" applyNumberFormat="0" applyFont="0" applyFill="0" applyBorder="0" applyAlignment="0" applyProtection="0">
      <alignment vertical="top" shrinkToFit="1"/>
    </xf>
    <xf numFmtId="0" fontId="6" fillId="4" borderId="0" applyNumberFormat="0" applyFont="0" applyFill="0" applyBorder="0" applyAlignment="0" applyProtection="0">
      <alignment vertical="top" shrinkToFit="1"/>
    </xf>
    <xf numFmtId="0" fontId="4" fillId="4" borderId="0" applyNumberFormat="0" applyFont="0" applyFill="0" applyBorder="0" applyAlignment="0" applyProtection="0">
      <alignment horizontal="right" vertical="top" shrinkToFit="1"/>
    </xf>
    <xf numFmtId="0" fontId="3" fillId="4" borderId="0" applyNumberFormat="0" applyFont="0" applyFill="0" applyBorder="0" applyAlignment="0" applyProtection="0">
      <alignment vertical="top" shrinkToFit="1"/>
    </xf>
    <xf numFmtId="0" fontId="4" fillId="2" borderId="11" applyNumberFormat="0" applyFont="0" applyFill="0" applyBorder="0" applyAlignment="0" applyProtection="0">
      <alignment vertical="top" shrinkToFit="1"/>
    </xf>
    <xf numFmtId="0" fontId="6" fillId="2" borderId="11" applyNumberFormat="0" applyFont="0" applyFill="0" applyBorder="0" applyAlignment="0" applyProtection="0">
      <alignment vertical="top" shrinkToFit="1"/>
    </xf>
    <xf numFmtId="0" fontId="4" fillId="2" borderId="11" applyNumberFormat="0" applyFont="0" applyFill="0" applyBorder="0" applyAlignment="0" applyProtection="0">
      <alignment horizontal="right" vertical="top" shrinkToFit="1"/>
    </xf>
    <xf numFmtId="0" fontId="3" fillId="2" borderId="11" applyNumberFormat="0" applyFont="0" applyFill="0" applyBorder="0" applyAlignment="0" applyProtection="0">
      <alignment vertical="top" shrinkToFit="1"/>
    </xf>
    <xf numFmtId="0" fontId="4" fillId="2" borderId="4">
      <alignment vertical="top" shrinkToFit="1"/>
    </xf>
    <xf numFmtId="0" fontId="4" fillId="2" borderId="12">
      <alignment horizontal="center" vertical="top" shrinkToFit="1"/>
    </xf>
    <xf numFmtId="4" fontId="3" fillId="2" borderId="7">
      <alignment horizontal="right" vertical="top" shrinkToFit="1"/>
    </xf>
    <xf numFmtId="0" fontId="4" fillId="2" borderId="3" applyNumberFormat="0" applyFont="0" applyFill="0" applyBorder="0" applyAlignment="0" applyProtection="0">
      <alignment vertical="top" shrinkToFit="1"/>
    </xf>
    <xf numFmtId="4" fontId="3" fillId="2" borderId="10">
      <alignment horizontal="right" vertical="top" shrinkToFit="1"/>
    </xf>
    <xf numFmtId="0" fontId="4" fillId="2" borderId="13" applyNumberFormat="0" applyFont="0" applyFill="0" applyBorder="0" applyAlignment="0" applyProtection="0">
      <alignment horizontal="left" vertical="top" shrinkToFit="1"/>
    </xf>
    <xf numFmtId="164" fontId="3" fillId="3" borderId="13">
      <alignment vertical="top" shrinkToFit="1"/>
      <protection locked="0"/>
    </xf>
    <xf numFmtId="0" fontId="4" fillId="2" borderId="14" applyNumberFormat="0" applyFont="0" applyFill="0" applyBorder="0" applyAlignment="0" applyProtection="0">
      <alignment horizontal="left" vertical="top" shrinkToFit="1"/>
    </xf>
    <xf numFmtId="0" fontId="3" fillId="2" borderId="13" applyNumberFormat="0" applyFont="0" applyFill="0" applyBorder="0" applyAlignment="0" applyProtection="0">
      <alignment vertical="top" shrinkToFit="1"/>
    </xf>
    <xf numFmtId="0" fontId="3" fillId="3" borderId="13" applyNumberFormat="0" applyFont="0" applyFill="0" applyBorder="0" applyAlignment="0" applyProtection="0">
      <alignment vertical="top" shrinkToFit="1"/>
      <protection locked="0"/>
    </xf>
    <xf numFmtId="0" fontId="4" fillId="3" borderId="13" applyNumberFormat="0" applyFont="0" applyFill="0" applyBorder="0" applyAlignment="0" applyProtection="0">
      <alignment vertical="top" shrinkToFit="1"/>
      <protection locked="0"/>
    </xf>
    <xf numFmtId="0" fontId="5" fillId="3" borderId="13" applyNumberFormat="0" applyFont="0" applyFill="0" applyBorder="0" applyAlignment="0" applyProtection="0">
      <alignment vertical="top" shrinkToFit="1"/>
      <protection locked="0"/>
    </xf>
    <xf numFmtId="165" fontId="4" fillId="5" borderId="9" applyNumberFormat="0" applyFont="0" applyFill="0" applyBorder="0" applyAlignment="0" applyProtection="0">
      <alignment horizontal="right" vertical="top"/>
    </xf>
    <xf numFmtId="165" fontId="4" fillId="5" borderId="2" applyNumberFormat="0" applyFont="0" applyFill="0" applyBorder="0" applyAlignment="0" applyProtection="0">
      <alignment horizontal="right" vertical="top"/>
    </xf>
    <xf numFmtId="166" fontId="4" fillId="5" borderId="6" applyNumberFormat="0" applyFont="0" applyFill="0" applyBorder="0" applyAlignment="0" applyProtection="0">
      <alignment horizontal="right" vertical="top"/>
    </xf>
    <xf numFmtId="166" fontId="4" fillId="5" borderId="1" applyNumberFormat="0" applyFont="0" applyFill="0" applyBorder="0" applyAlignment="0" applyProtection="0">
      <alignment horizontal="right" vertical="top"/>
    </xf>
    <xf numFmtId="166" fontId="3" fillId="5" borderId="0" applyNumberFormat="0" applyFont="0" applyFill="0" applyBorder="0" applyAlignment="0" applyProtection="0">
      <alignment horizontal="right" vertical="top"/>
    </xf>
    <xf numFmtId="0" fontId="4" fillId="3" borderId="5" applyNumberFormat="0" applyFont="0" applyFill="0" applyBorder="0" applyAlignment="0" applyProtection="0">
      <alignment horizontal="center" vertical="top"/>
    </xf>
    <xf numFmtId="166" fontId="4" fillId="5" borderId="7" applyNumberFormat="0" applyFont="0" applyFill="0" applyBorder="0" applyAlignment="0" applyProtection="0">
      <alignment horizontal="right" vertical="top"/>
    </xf>
    <xf numFmtId="166" fontId="5" fillId="5" borderId="8" applyNumberFormat="0" applyFont="0" applyFill="0" applyBorder="0" applyAlignment="0" applyProtection="0">
      <alignment horizontal="right" vertical="top"/>
    </xf>
    <xf numFmtId="166" fontId="3" fillId="4" borderId="8" applyNumberFormat="0" applyFont="0" applyFill="0" applyBorder="0" applyAlignment="0" applyProtection="0">
      <alignment horizontal="right" vertical="top"/>
    </xf>
    <xf numFmtId="0" fontId="4" fillId="5" borderId="5" applyNumberFormat="0" applyFont="0" applyFill="0" applyBorder="0" applyAlignment="0" applyProtection="0">
      <alignment vertical="top"/>
    </xf>
    <xf numFmtId="8" fontId="4" fillId="5" borderId="6" applyNumberFormat="0" applyFont="0" applyFill="0" applyBorder="0" applyAlignment="0" applyProtection="0">
      <alignment horizontal="right" vertical="top"/>
    </xf>
    <xf numFmtId="8" fontId="4" fillId="5" borderId="1" applyNumberFormat="0" applyFont="0" applyFill="0" applyBorder="0" applyAlignment="0" applyProtection="0">
      <alignment horizontal="right" vertical="top"/>
    </xf>
    <xf numFmtId="8" fontId="5" fillId="5" borderId="0" applyNumberFormat="0" applyFont="0" applyFill="0" applyBorder="0" applyAlignment="0" applyProtection="0">
      <alignment horizontal="right" vertical="top"/>
    </xf>
    <xf numFmtId="8" fontId="5" fillId="5" borderId="3" applyNumberFormat="0" applyFont="0" applyFill="0" applyBorder="0" applyAlignment="0" applyProtection="0">
      <alignment horizontal="right" vertical="top"/>
    </xf>
    <xf numFmtId="8" fontId="3" fillId="4" borderId="0" applyNumberFormat="0" applyFont="0" applyFill="0" applyBorder="0" applyAlignment="0" applyProtection="0">
      <alignment horizontal="right" vertical="top"/>
    </xf>
    <xf numFmtId="8" fontId="4" fillId="5" borderId="3" applyNumberFormat="0" applyFont="0" applyFill="0" applyBorder="0" applyAlignment="0" applyProtection="0">
      <alignment horizontal="right" vertical="top"/>
    </xf>
    <xf numFmtId="8" fontId="4" fillId="5" borderId="0" applyNumberFormat="0" applyFont="0" applyFill="0" applyBorder="0" applyAlignment="0" applyProtection="0">
      <alignment horizontal="right" vertical="top"/>
    </xf>
    <xf numFmtId="8" fontId="3" fillId="5" borderId="0" applyNumberFormat="0" applyFont="0" applyFill="0" applyBorder="0" applyAlignment="0" applyProtection="0">
      <alignment horizontal="right" vertical="top"/>
    </xf>
    <xf numFmtId="167" fontId="4" fillId="4" borderId="0" applyNumberFormat="0" applyFont="0" applyFill="0" applyBorder="0" applyAlignment="0" applyProtection="0">
      <alignment horizontal="right" vertical="top"/>
    </xf>
    <xf numFmtId="167" fontId="5" fillId="4" borderId="0" applyNumberFormat="0" applyFont="0" applyFill="0" applyBorder="0" applyAlignment="0" applyProtection="0">
      <alignment horizontal="right" vertical="top"/>
    </xf>
    <xf numFmtId="167" fontId="4" fillId="4" borderId="9" applyNumberFormat="0" applyFont="0" applyFill="0" applyBorder="0" applyAlignment="0" applyProtection="0">
      <alignment horizontal="right" vertical="top"/>
    </xf>
    <xf numFmtId="167" fontId="4" fillId="5" borderId="2" applyNumberFormat="0" applyFont="0" applyFill="0" applyBorder="0" applyAlignment="0" applyProtection="0">
      <alignment horizontal="right" vertical="top"/>
    </xf>
    <xf numFmtId="0" fontId="4" fillId="5" borderId="6" applyNumberFormat="0" applyFont="0" applyFill="0" applyBorder="0" applyAlignment="0" applyProtection="0">
      <alignment horizontal="left" vertical="top"/>
    </xf>
    <xf numFmtId="0" fontId="4" fillId="5" borderId="1" applyNumberFormat="0" applyFont="0" applyFill="0" applyBorder="0" applyAlignment="0" applyProtection="0">
      <alignment horizontal="left" vertical="top"/>
    </xf>
    <xf numFmtId="0" fontId="5" fillId="4" borderId="0" applyNumberFormat="0" applyFont="0" applyFill="0" applyBorder="0" applyAlignment="0" applyProtection="0">
      <alignment horizontal="left" vertical="top"/>
    </xf>
    <xf numFmtId="0" fontId="5" fillId="5" borderId="0" applyNumberFormat="0" applyFont="0" applyFill="0" applyBorder="0" applyAlignment="0" applyProtection="0">
      <alignment horizontal="left" vertical="top"/>
    </xf>
    <xf numFmtId="0" fontId="5" fillId="5" borderId="3" applyNumberFormat="0" applyFont="0" applyFill="0" applyBorder="0" applyAlignment="0" applyProtection="0">
      <alignment horizontal="left" vertical="top"/>
    </xf>
    <xf numFmtId="0" fontId="4" fillId="5" borderId="0" applyNumberFormat="0" applyFont="0" applyFill="0" applyBorder="0" applyAlignment="0" applyProtection="0">
      <alignment horizontal="left" vertical="top"/>
    </xf>
    <xf numFmtId="0" fontId="4" fillId="5" borderId="3" applyNumberFormat="0" applyFont="0" applyFill="0" applyBorder="0" applyAlignment="0" applyProtection="0">
      <alignment horizontal="left" vertical="top"/>
    </xf>
    <xf numFmtId="4" fontId="4" fillId="5" borderId="6" applyNumberFormat="0" applyFont="0" applyFill="0" applyBorder="0" applyAlignment="0" applyProtection="0">
      <alignment horizontal="right" vertical="top"/>
    </xf>
    <xf numFmtId="4" fontId="4" fillId="5" borderId="7" applyNumberFormat="0" applyFont="0" applyFill="0" applyBorder="0" applyAlignment="0" applyProtection="0">
      <alignment horizontal="right" vertical="top"/>
    </xf>
    <xf numFmtId="4" fontId="5" fillId="4" borderId="0" applyNumberFormat="0" applyFont="0" applyFill="0" applyBorder="0" applyAlignment="0" applyProtection="0">
      <alignment horizontal="right" vertical="top"/>
    </xf>
    <xf numFmtId="4" fontId="5" fillId="4" borderId="8" applyNumberFormat="0" applyFont="0" applyFill="0" applyBorder="0" applyAlignment="0" applyProtection="0">
      <alignment horizontal="right" vertical="top"/>
    </xf>
    <xf numFmtId="165" fontId="3" fillId="5" borderId="0" applyNumberFormat="0" applyFont="0" applyFill="0" applyBorder="0" applyAlignment="0" applyProtection="0">
      <alignment horizontal="right" vertical="top"/>
    </xf>
    <xf numFmtId="168" fontId="4" fillId="4" borderId="0" applyNumberFormat="0" applyFont="0" applyFill="0" applyBorder="0" applyAlignment="0" applyProtection="0">
      <alignment horizontal="right" vertical="top"/>
    </xf>
    <xf numFmtId="168" fontId="4" fillId="5" borderId="3" applyNumberFormat="0" applyFont="0" applyFill="0" applyBorder="0" applyAlignment="0" applyProtection="0">
      <alignment horizontal="right" vertical="top"/>
    </xf>
    <xf numFmtId="8" fontId="4" fillId="4" borderId="0" applyNumberFormat="0" applyFont="0" applyFill="0" applyBorder="0" applyAlignment="0" applyProtection="0">
      <alignment horizontal="right" vertical="top"/>
    </xf>
    <xf numFmtId="165" fontId="4" fillId="4" borderId="0" applyNumberFormat="0" applyFont="0" applyFill="0" applyBorder="0" applyAlignment="0" applyProtection="0">
      <alignment horizontal="right" vertical="top"/>
    </xf>
    <xf numFmtId="4" fontId="5" fillId="5" borderId="0" applyNumberFormat="0" applyFont="0" applyFill="0" applyBorder="0" applyAlignment="0" applyProtection="0">
      <alignment horizontal="right" vertical="top"/>
    </xf>
    <xf numFmtId="4" fontId="5" fillId="5" borderId="8" applyNumberFormat="0" applyFont="0" applyFill="0" applyBorder="0" applyAlignment="0" applyProtection="0">
      <alignment horizontal="right" vertical="top"/>
    </xf>
    <xf numFmtId="4" fontId="3" fillId="4" borderId="0" applyNumberFormat="0" applyFont="0" applyFill="0" applyBorder="0" applyAlignment="0" applyProtection="0">
      <alignment horizontal="right" vertical="top"/>
    </xf>
    <xf numFmtId="4" fontId="3" fillId="4" borderId="8" applyNumberFormat="0" applyFont="0" applyFill="0" applyBorder="0" applyAlignment="0" applyProtection="0">
      <alignment horizontal="right" vertical="top"/>
    </xf>
    <xf numFmtId="167" fontId="4" fillId="5" borderId="11" applyProtection="0">
      <alignment horizontal="right" vertical="top"/>
    </xf>
    <xf numFmtId="167" fontId="4" fillId="5" borderId="12" applyNumberFormat="0" applyFont="0" applyFill="0" applyBorder="0" applyAlignment="0" applyProtection="0">
      <alignment horizontal="right" vertical="top"/>
    </xf>
    <xf numFmtId="167" fontId="4" fillId="4" borderId="11" applyNumberFormat="0" applyFont="0" applyFill="0" applyBorder="0" applyAlignment="0" applyProtection="0">
      <alignment horizontal="right" vertical="top"/>
    </xf>
    <xf numFmtId="167" fontId="4" fillId="5" borderId="6" applyNumberFormat="0" applyFont="0" applyFill="0" applyBorder="0" applyAlignment="0" applyProtection="0">
      <alignment horizontal="right" vertical="top"/>
    </xf>
    <xf numFmtId="167" fontId="4" fillId="5" borderId="1" applyNumberFormat="0" applyFont="0" applyFill="0" applyBorder="0" applyAlignment="0" applyProtection="0">
      <alignment horizontal="right" vertical="top"/>
    </xf>
    <xf numFmtId="4" fontId="4" fillId="5" borderId="0" applyNumberFormat="0" applyFont="0" applyFill="0" applyBorder="0" applyAlignment="0" applyProtection="0">
      <alignment horizontal="right" vertical="top"/>
    </xf>
    <xf numFmtId="4" fontId="4" fillId="5" borderId="3" applyNumberFormat="0" applyFont="0" applyFill="0" applyBorder="0" applyAlignment="0" applyProtection="0">
      <alignment horizontal="right" vertical="top"/>
    </xf>
    <xf numFmtId="167" fontId="4" fillId="5" borderId="9" applyNumberFormat="0" applyFont="0" applyFill="0" applyBorder="0" applyAlignment="0" applyProtection="0">
      <alignment horizontal="right" vertical="top"/>
    </xf>
    <xf numFmtId="3" fontId="4" fillId="5" borderId="6" applyNumberFormat="0" applyFont="0" applyFill="0" applyBorder="0" applyAlignment="0" applyProtection="0">
      <alignment horizontal="right" vertical="top"/>
    </xf>
    <xf numFmtId="3" fontId="4" fillId="5" borderId="1" applyNumberFormat="0" applyFont="0" applyFill="0" applyBorder="0" applyAlignment="0" applyProtection="0">
      <alignment horizontal="right" vertical="top"/>
    </xf>
    <xf numFmtId="3" fontId="4" fillId="4" borderId="6" applyNumberFormat="0" applyFont="0" applyFill="0" applyBorder="0" applyAlignment="0" applyProtection="0">
      <alignment horizontal="right" vertical="top"/>
    </xf>
    <xf numFmtId="3" fontId="3" fillId="5" borderId="0" applyNumberFormat="0" applyFont="0" applyFill="0" applyBorder="0" applyAlignment="0" applyProtection="0">
      <alignment horizontal="right" vertical="top"/>
    </xf>
    <xf numFmtId="166" fontId="4" fillId="4" borderId="0" applyNumberFormat="0" applyFont="0" applyFill="0" applyBorder="0" applyAlignment="0" applyProtection="0">
      <alignment horizontal="right" vertical="top"/>
    </xf>
    <xf numFmtId="6" fontId="4" fillId="5" borderId="0" applyNumberFormat="0" applyFont="0" applyFill="0" applyBorder="0" applyAlignment="0" applyProtection="0">
      <alignment horizontal="right" vertical="top"/>
    </xf>
    <xf numFmtId="6" fontId="4" fillId="5" borderId="3" applyNumberFormat="0" applyFont="0" applyFill="0" applyBorder="0" applyAlignment="0" applyProtection="0">
      <alignment horizontal="right" vertical="top"/>
    </xf>
    <xf numFmtId="6" fontId="5" fillId="4" borderId="0" applyNumberFormat="0" applyFont="0" applyFill="0" applyBorder="0" applyAlignment="0" applyProtection="0">
      <alignment horizontal="right" vertical="top"/>
    </xf>
    <xf numFmtId="6" fontId="5" fillId="5" borderId="3" applyNumberFormat="0" applyFont="0" applyFill="0" applyBorder="0" applyAlignment="0" applyProtection="0">
      <alignment horizontal="right" vertical="top"/>
    </xf>
    <xf numFmtId="0" fontId="4" fillId="4" borderId="1" applyProtection="0">
      <alignment horizontal="left" vertical="top"/>
    </xf>
    <xf numFmtId="3" fontId="5" fillId="4" borderId="0" applyNumberFormat="0" applyFont="0" applyFill="0" applyBorder="0" applyAlignment="0" applyProtection="0">
      <alignment horizontal="right" vertical="top"/>
    </xf>
    <xf numFmtId="3" fontId="4" fillId="5" borderId="9" applyNumberFormat="0" applyFont="0" applyFill="0" applyBorder="0" applyAlignment="0" applyProtection="0">
      <alignment horizontal="right" vertical="top"/>
    </xf>
    <xf numFmtId="3" fontId="4" fillId="5" borderId="2" applyNumberFormat="0" applyFont="0" applyFill="0" applyBorder="0" applyAlignment="0" applyProtection="0">
      <alignment horizontal="right" vertical="top"/>
    </xf>
    <xf numFmtId="166" fontId="5" fillId="4" borderId="0" applyNumberFormat="0" applyFont="0" applyFill="0" applyBorder="0" applyAlignment="0" applyProtection="0">
      <alignment horizontal="right" vertical="top"/>
    </xf>
    <xf numFmtId="6" fontId="4" fillId="4" borderId="0" applyNumberFormat="0" applyFont="0" applyFill="0" applyBorder="0" applyAlignment="0" applyProtection="0">
      <alignment horizontal="right" vertical="top"/>
    </xf>
    <xf numFmtId="6" fontId="4" fillId="4" borderId="9" applyNumberFormat="0" applyFont="0" applyFill="0" applyBorder="0" applyAlignment="0" applyProtection="0">
      <alignment horizontal="right" vertical="top"/>
    </xf>
    <xf numFmtId="6" fontId="4" fillId="5" borderId="2" applyNumberFormat="0" applyFont="0" applyFill="0" applyBorder="0" applyAlignment="0" applyProtection="0">
      <alignment horizontal="right" vertical="top"/>
    </xf>
    <xf numFmtId="6" fontId="4" fillId="4" borderId="11" applyNumberFormat="0" applyFont="0" applyFill="0" applyBorder="0" applyAlignment="0" applyProtection="0">
      <alignment horizontal="right" vertical="top"/>
    </xf>
    <xf numFmtId="6" fontId="4" fillId="5" borderId="12" applyNumberFormat="0" applyFont="0" applyFill="0" applyBorder="0" applyAlignment="0" applyProtection="0">
      <alignment horizontal="right" vertical="top"/>
    </xf>
    <xf numFmtId="167" fontId="4" fillId="4" borderId="6" applyProtection="0">
      <alignment horizontal="right" vertical="top"/>
    </xf>
    <xf numFmtId="6" fontId="4" fillId="5" borderId="6" applyNumberFormat="0" applyFont="0" applyFill="0" applyBorder="0" applyAlignment="0" applyProtection="0">
      <alignment horizontal="right" vertical="top"/>
    </xf>
    <xf numFmtId="6" fontId="4" fillId="5" borderId="1" applyNumberFormat="0" applyFont="0" applyFill="0" applyBorder="0" applyAlignment="0" applyProtection="0">
      <alignment horizontal="right" vertical="top"/>
    </xf>
    <xf numFmtId="6" fontId="3" fillId="5" borderId="0" applyNumberFormat="0" applyFont="0" applyFill="0" applyBorder="0" applyAlignment="0" applyProtection="0">
      <alignment horizontal="right" vertical="top"/>
    </xf>
    <xf numFmtId="6" fontId="4" fillId="5" borderId="11" applyNumberFormat="0" applyFont="0" applyFill="0" applyBorder="0" applyAlignment="0" applyProtection="0">
      <alignment horizontal="right" vertical="top"/>
    </xf>
    <xf numFmtId="6" fontId="5" fillId="5" borderId="0" applyNumberFormat="0" applyFont="0" applyFill="0" applyBorder="0" applyAlignment="0" applyProtection="0">
      <alignment horizontal="right" vertical="top"/>
    </xf>
    <xf numFmtId="6" fontId="4" fillId="5" borderId="9" applyNumberFormat="0" applyFont="0" applyFill="0" applyBorder="0" applyAlignment="0" applyProtection="0">
      <alignment horizontal="right" vertical="top"/>
    </xf>
    <xf numFmtId="6" fontId="4" fillId="6" borderId="9" applyNumberFormat="0" applyFont="0" applyFill="0" applyBorder="0" applyAlignment="0" applyProtection="0">
      <alignment horizontal="right" vertical="top"/>
    </xf>
    <xf numFmtId="6" fontId="3" fillId="6" borderId="0" applyNumberFormat="0" applyFont="0" applyFill="0" applyBorder="0" applyAlignment="0" applyProtection="0">
      <alignment horizontal="right" vertical="top"/>
    </xf>
    <xf numFmtId="0" fontId="3" fillId="2" borderId="0" applyNumberFormat="0" applyFont="0" applyFill="0" applyBorder="0" applyAlignment="0" applyProtection="0">
      <alignment vertical="top"/>
    </xf>
    <xf numFmtId="4" fontId="4" fillId="5" borderId="1" applyNumberFormat="0" applyFont="0" applyFill="0" applyBorder="0" applyAlignment="0" applyProtection="0">
      <alignment horizontal="right" vertical="top"/>
    </xf>
    <xf numFmtId="4" fontId="4" fillId="5" borderId="9" applyNumberFormat="0" applyFont="0" applyFill="0" applyBorder="0" applyAlignment="0" applyProtection="0">
      <alignment horizontal="right" vertical="top"/>
    </xf>
    <xf numFmtId="4" fontId="4" fillId="5" borderId="2" applyNumberFormat="0" applyFont="0" applyFill="0" applyBorder="0" applyAlignment="0" applyProtection="0">
      <alignment horizontal="right" vertical="top"/>
    </xf>
    <xf numFmtId="167" fontId="3" fillId="5" borderId="0" applyNumberFormat="0" applyFont="0" applyFill="0" applyBorder="0" applyAlignment="0" applyProtection="0">
      <alignment horizontal="right" vertical="top"/>
    </xf>
    <xf numFmtId="169" fontId="3" fillId="5" borderId="0" applyNumberFormat="0" applyFont="0" applyFill="0" applyBorder="0" applyAlignment="0" applyProtection="0">
      <alignment horizontal="right" vertical="top"/>
    </xf>
    <xf numFmtId="169" fontId="4" fillId="5" borderId="9" applyNumberFormat="0" applyFont="0" applyFill="0" applyBorder="0" applyAlignment="0" applyProtection="0">
      <alignment horizontal="right" vertical="top"/>
    </xf>
    <xf numFmtId="169" fontId="4" fillId="5" borderId="2" applyNumberFormat="0" applyFont="0" applyFill="0" applyBorder="0" applyAlignment="0" applyProtection="0">
      <alignment horizontal="right" vertical="top"/>
    </xf>
    <xf numFmtId="165" fontId="3" fillId="6" borderId="0" applyNumberFormat="0" applyFont="0" applyFill="0" applyBorder="0" applyAlignment="0" applyProtection="0">
      <alignment horizontal="right" vertical="top"/>
    </xf>
    <xf numFmtId="167" fontId="3" fillId="6" borderId="0" applyNumberFormat="0" applyFont="0" applyFill="0" applyBorder="0" applyAlignment="0" applyProtection="0">
      <alignment horizontal="right" vertical="top"/>
    </xf>
    <xf numFmtId="166" fontId="3" fillId="6" borderId="0" applyNumberFormat="0" applyFont="0" applyFill="0" applyBorder="0" applyAlignment="0" applyProtection="0">
      <alignment horizontal="right" vertical="top"/>
    </xf>
    <xf numFmtId="167" fontId="4" fillId="6" borderId="9" applyNumberFormat="0" applyFont="0" applyFill="0" applyBorder="0" applyAlignment="0" applyProtection="0">
      <alignment horizontal="right" vertical="top"/>
    </xf>
    <xf numFmtId="3" fontId="3" fillId="6" borderId="0" applyNumberFormat="0" applyFont="0" applyFill="0" applyBorder="0" applyAlignment="0" applyProtection="0">
      <alignment horizontal="right" vertical="top"/>
    </xf>
    <xf numFmtId="169" fontId="4" fillId="5" borderId="6" applyNumberFormat="0" applyFont="0" applyFill="0" applyBorder="0" applyAlignment="0" applyProtection="0">
      <alignment horizontal="right" vertical="top"/>
    </xf>
    <xf numFmtId="169" fontId="4" fillId="5" borderId="1" applyNumberFormat="0" applyFont="0" applyFill="0" applyBorder="0" applyAlignment="0" applyProtection="0">
      <alignment horizontal="right" vertical="top"/>
    </xf>
    <xf numFmtId="169" fontId="3" fillId="6" borderId="0" applyNumberFormat="0" applyFont="0" applyFill="0" applyBorder="0" applyAlignment="0" applyProtection="0">
      <alignment horizontal="right" vertical="top"/>
    </xf>
    <xf numFmtId="0" fontId="5" fillId="3" borderId="2" applyNumberFormat="0" applyFont="0" applyFill="0" applyBorder="0" applyAlignment="0" applyProtection="0">
      <alignment vertical="top"/>
    </xf>
    <xf numFmtId="6" fontId="5" fillId="5" borderId="9" applyNumberFormat="0" applyFont="0" applyFill="0" applyBorder="0" applyAlignment="0" applyProtection="0">
      <alignment horizontal="right" vertical="top"/>
    </xf>
    <xf numFmtId="6" fontId="5" fillId="5" borderId="2" applyNumberFormat="0" applyFont="0" applyFill="0" applyBorder="0" applyAlignment="0" applyProtection="0">
      <alignment horizontal="right" vertical="top"/>
    </xf>
    <xf numFmtId="170" fontId="4" fillId="5" borderId="0" applyNumberFormat="0" applyFont="0" applyFill="0" applyBorder="0" applyAlignment="0" applyProtection="0">
      <alignment horizontal="right" vertical="top"/>
    </xf>
    <xf numFmtId="170" fontId="4" fillId="5" borderId="3" applyNumberFormat="0" applyFont="0" applyFill="0" applyBorder="0" applyAlignment="0" applyProtection="0">
      <alignment horizontal="right" vertical="top"/>
    </xf>
    <xf numFmtId="170" fontId="5" fillId="5" borderId="0" applyNumberFormat="0" applyFont="0" applyFill="0" applyBorder="0" applyAlignment="0" applyProtection="0">
      <alignment horizontal="right" vertical="top"/>
    </xf>
    <xf numFmtId="170" fontId="5" fillId="5" borderId="3" applyNumberFormat="0" applyFont="0" applyFill="0" applyBorder="0" applyAlignment="0" applyProtection="0">
      <alignment horizontal="right" vertical="top"/>
    </xf>
    <xf numFmtId="170" fontId="4" fillId="5" borderId="9" applyNumberFormat="0" applyFont="0" applyFill="0" applyBorder="0" applyAlignment="0" applyProtection="0">
      <alignment horizontal="right" vertical="top"/>
    </xf>
    <xf numFmtId="170" fontId="4" fillId="5" borderId="2" applyNumberFormat="0" applyFont="0" applyFill="0" applyBorder="0" applyAlignment="0" applyProtection="0">
      <alignment horizontal="right" vertical="top"/>
    </xf>
    <xf numFmtId="0" fontId="5" fillId="6" borderId="0" applyNumberFormat="0" applyFont="0" applyFill="0" applyBorder="0" applyAlignment="0" applyProtection="0">
      <alignment horizontal="left" vertical="top"/>
    </xf>
    <xf numFmtId="4" fontId="5" fillId="6" borderId="0" applyNumberFormat="0" applyFont="0" applyFill="0" applyBorder="0" applyAlignment="0" applyProtection="0">
      <alignment horizontal="right" vertical="top"/>
    </xf>
    <xf numFmtId="4" fontId="5" fillId="6" borderId="8" applyNumberFormat="0" applyFont="0" applyFill="0" applyBorder="0" applyAlignment="0" applyProtection="0">
      <alignment horizontal="right" vertical="top"/>
    </xf>
    <xf numFmtId="4" fontId="5" fillId="6" borderId="9" applyNumberFormat="0" applyFont="0" applyFill="0" applyBorder="0" applyAlignment="0" applyProtection="0">
      <alignment horizontal="right" vertical="top"/>
    </xf>
    <xf numFmtId="4" fontId="5" fillId="6" borderId="10" applyProtection="0">
      <alignment horizontal="right" vertical="top"/>
    </xf>
    <xf numFmtId="168" fontId="4" fillId="6" borderId="0" applyNumberFormat="0" applyFont="0" applyFill="0" applyBorder="0" applyAlignment="0" applyProtection="0">
      <alignment horizontal="right" vertical="top"/>
    </xf>
    <xf numFmtId="8" fontId="4" fillId="6" borderId="0" applyNumberFormat="0" applyFont="0" applyFill="0" applyBorder="0" applyAlignment="0" applyProtection="0">
      <alignment horizontal="right" vertical="top"/>
    </xf>
    <xf numFmtId="165" fontId="4" fillId="6" borderId="0" applyNumberFormat="0" applyFont="0" applyFill="0" applyBorder="0" applyAlignment="0" applyProtection="0">
      <alignment horizontal="right" vertical="top"/>
    </xf>
    <xf numFmtId="165" fontId="4" fillId="6" borderId="9"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8" applyNumberFormat="0" applyFont="0" applyFill="0" applyBorder="0" applyAlignment="0" applyProtection="0">
      <alignment horizontal="right" vertical="top"/>
    </xf>
    <xf numFmtId="4" fontId="5" fillId="5" borderId="3"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8" fontId="3" fillId="6" borderId="0" applyNumberFormat="0" applyFont="0" applyFill="0" applyBorder="0" applyAlignment="0" applyProtection="0">
      <alignment horizontal="right" vertical="top"/>
    </xf>
    <xf numFmtId="167" fontId="4" fillId="6" borderId="0" applyNumberFormat="0" applyFont="0" applyFill="0" applyBorder="0" applyAlignment="0" applyProtection="0">
      <alignment horizontal="right" vertical="top"/>
    </xf>
    <xf numFmtId="167" fontId="5" fillId="6" borderId="0" applyNumberFormat="0" applyFont="0" applyFill="0" applyBorder="0" applyAlignment="0" applyProtection="0">
      <alignment horizontal="right" vertical="top"/>
    </xf>
    <xf numFmtId="166" fontId="3" fillId="6" borderId="8" applyNumberFormat="0" applyFont="0" applyFill="0" applyBorder="0" applyAlignment="0" applyProtection="0">
      <alignment horizontal="right" vertical="top"/>
    </xf>
    <xf numFmtId="166" fontId="5" fillId="5" borderId="9" applyNumberFormat="0" applyFont="0" applyFill="0" applyBorder="0" applyAlignment="0" applyProtection="0">
      <alignment horizontal="right" vertical="top"/>
    </xf>
    <xf numFmtId="166" fontId="5" fillId="5" borderId="2" applyProtection="0">
      <alignment horizontal="right" vertical="top"/>
    </xf>
    <xf numFmtId="6" fontId="3" fillId="5" borderId="6" applyNumberFormat="0" applyFont="0" applyFill="0" applyBorder="0" applyAlignment="0" applyProtection="0">
      <alignment horizontal="right" vertical="top"/>
    </xf>
    <xf numFmtId="167" fontId="3" fillId="5" borderId="9" applyNumberFormat="0" applyFont="0" applyFill="0" applyBorder="0" applyAlignment="0" applyProtection="0">
      <alignment horizontal="right" vertical="top"/>
    </xf>
    <xf numFmtId="6" fontId="3" fillId="5" borderId="9" applyNumberFormat="0" applyFont="0" applyFill="0" applyBorder="0" applyAlignment="0" applyProtection="0">
      <alignment horizontal="right" vertical="top"/>
    </xf>
    <xf numFmtId="3" fontId="4" fillId="6" borderId="0" applyNumberFormat="0" applyFont="0" applyFill="0" applyBorder="0" applyAlignment="0" applyProtection="0">
      <alignment horizontal="right" vertical="top"/>
    </xf>
    <xf numFmtId="166" fontId="4" fillId="6" borderId="0" applyNumberFormat="0" applyFont="0" applyFill="0" applyBorder="0" applyAlignment="0" applyProtection="0">
      <alignment horizontal="right" vertical="top"/>
    </xf>
    <xf numFmtId="0" fontId="4" fillId="6" borderId="1" applyProtection="0">
      <alignment horizontal="left" vertical="top"/>
    </xf>
    <xf numFmtId="6" fontId="5" fillId="6" borderId="0" applyNumberFormat="0" applyFont="0" applyFill="0" applyBorder="0" applyAlignment="0" applyProtection="0">
      <alignment horizontal="right" vertical="top"/>
    </xf>
    <xf numFmtId="3" fontId="5" fillId="6" borderId="0" applyNumberFormat="0" applyFont="0" applyFill="0" applyBorder="0" applyAlignment="0" applyProtection="0">
      <alignment horizontal="right" vertical="top"/>
    </xf>
    <xf numFmtId="6" fontId="4" fillId="6" borderId="6" applyNumberFormat="0" applyFont="0" applyFill="0" applyBorder="0" applyAlignment="0" applyProtection="0">
      <alignment horizontal="right" vertical="top"/>
    </xf>
    <xf numFmtId="6" fontId="4" fillId="6" borderId="0" applyNumberFormat="0" applyFont="0" applyFill="0" applyBorder="0" applyAlignment="0" applyProtection="0">
      <alignment horizontal="right" vertical="top"/>
    </xf>
    <xf numFmtId="6" fontId="3" fillId="5" borderId="11" applyNumberFormat="0" applyFont="0" applyFill="0" applyBorder="0" applyAlignment="0" applyProtection="0">
      <alignment horizontal="right" vertical="top"/>
    </xf>
    <xf numFmtId="167" fontId="3" fillId="6" borderId="9" applyProtection="0">
      <alignment horizontal="right" vertical="top"/>
    </xf>
    <xf numFmtId="167" fontId="3" fillId="5" borderId="6" applyNumberFormat="0" applyFont="0" applyFill="0" applyBorder="0" applyAlignment="0" applyProtection="0">
      <alignment horizontal="right" vertical="top"/>
    </xf>
    <xf numFmtId="4" fontId="4" fillId="5" borderId="11" applyNumberFormat="0" applyFont="0" applyFill="0" applyBorder="0" applyAlignment="0" applyProtection="0">
      <alignment horizontal="right" vertical="top"/>
    </xf>
    <xf numFmtId="4" fontId="4" fillId="5" borderId="12" applyNumberFormat="0" applyFont="0" applyFill="0" applyBorder="0" applyAlignment="0" applyProtection="0">
      <alignment horizontal="right" vertical="top"/>
    </xf>
    <xf numFmtId="0" fontId="4" fillId="7" borderId="4" applyNumberFormat="0" applyFont="0" applyFill="0" applyBorder="0" applyAlignment="0" applyProtection="0">
      <alignment vertical="top"/>
    </xf>
    <xf numFmtId="8" fontId="4" fillId="5" borderId="11" applyNumberFormat="0" applyFont="0" applyFill="0" applyBorder="0" applyAlignment="0" applyProtection="0">
      <alignment horizontal="right" vertical="top"/>
    </xf>
    <xf numFmtId="8" fontId="4" fillId="5" borderId="12" applyNumberFormat="0" applyFont="0" applyFill="0" applyBorder="0" applyAlignment="0" applyProtection="0">
      <alignment horizontal="right" vertical="top"/>
    </xf>
    <xf numFmtId="8" fontId="5" fillId="5" borderId="9" applyNumberFormat="0" applyFont="0" applyFill="0" applyBorder="0" applyAlignment="0" applyProtection="0">
      <alignment horizontal="right" vertical="top"/>
    </xf>
    <xf numFmtId="8" fontId="5" fillId="5" borderId="2" applyNumberFormat="0" applyFont="0" applyFill="0" applyBorder="0" applyAlignment="0" applyProtection="0">
      <alignment horizontal="right" vertical="top"/>
    </xf>
    <xf numFmtId="8" fontId="4" fillId="5" borderId="9" applyNumberFormat="0" applyFont="0" applyFill="0" applyBorder="0" applyAlignment="0" applyProtection="0">
      <alignment horizontal="right" vertical="top"/>
    </xf>
    <xf numFmtId="8" fontId="4" fillId="5" borderId="2" applyNumberFormat="0" applyFont="0" applyFill="0" applyBorder="0" applyAlignment="0" applyProtection="0">
      <alignment horizontal="right" vertical="top"/>
    </xf>
    <xf numFmtId="170" fontId="4" fillId="5" borderId="6" applyNumberFormat="0" applyFont="0" applyFill="0" applyBorder="0" applyAlignment="0" applyProtection="0">
      <alignment horizontal="right" vertical="top"/>
    </xf>
    <xf numFmtId="170" fontId="4" fillId="5" borderId="1" applyNumberFormat="0" applyFont="0" applyFill="0" applyBorder="0" applyAlignment="0" applyProtection="0">
      <alignment horizontal="right" vertical="top"/>
    </xf>
    <xf numFmtId="170" fontId="4" fillId="5" borderId="11" applyNumberFormat="0" applyFont="0" applyFill="0" applyBorder="0" applyAlignment="0" applyProtection="0">
      <alignment horizontal="right" vertical="top"/>
    </xf>
    <xf numFmtId="170" fontId="4" fillId="5" borderId="12" applyNumberFormat="0" applyFont="0" applyFill="0" applyBorder="0" applyAlignment="0" applyProtection="0">
      <alignment horizontal="right" vertical="top"/>
    </xf>
    <xf numFmtId="0" fontId="1" fillId="0" borderId="16">
      <alignment vertical="center"/>
    </xf>
  </cellStyleXfs>
  <cellXfs count="75">
    <xf numFmtId="0" fontId="0" fillId="0" borderId="0" xfId="0">
      <alignment vertical="center"/>
    </xf>
    <xf numFmtId="0" fontId="3" fillId="2" borderId="0" xfId="3">
      <alignment vertical="top" shrinkToFit="1"/>
    </xf>
    <xf numFmtId="0" fontId="4" fillId="2" borderId="1" xfId="4">
      <alignment vertical="top" shrinkToFit="1"/>
    </xf>
    <xf numFmtId="0" fontId="4" fillId="3" borderId="1" xfId="5">
      <alignment horizontal="left" vertical="top" shrinkToFit="1"/>
      <protection locked="0"/>
    </xf>
    <xf numFmtId="0" fontId="4" fillId="2" borderId="2" xfId="6">
      <alignment vertical="top" shrinkToFit="1"/>
    </xf>
    <xf numFmtId="0" fontId="4" fillId="3" borderId="2" xfId="7">
      <alignment horizontal="left" vertical="top" shrinkToFit="1"/>
      <protection locked="0"/>
    </xf>
    <xf numFmtId="4" fontId="4" fillId="2" borderId="1" xfId="8">
      <alignment horizontal="right" vertical="top" shrinkToFit="1"/>
    </xf>
    <xf numFmtId="0" fontId="5" fillId="2" borderId="3" xfId="9">
      <alignment vertical="top" shrinkToFit="1"/>
    </xf>
    <xf numFmtId="4" fontId="4" fillId="3" borderId="3" xfId="10">
      <alignment horizontal="right" vertical="top" shrinkToFit="1"/>
      <protection locked="0"/>
    </xf>
    <xf numFmtId="4" fontId="4" fillId="2" borderId="2" xfId="11">
      <alignment horizontal="right" vertical="top" shrinkToFit="1"/>
    </xf>
    <xf numFmtId="0" fontId="4" fillId="2" borderId="4" xfId="12">
      <alignment horizontal="center" vertical="top" shrinkToFit="1"/>
    </xf>
    <xf numFmtId="0" fontId="4" fillId="2" borderId="5" xfId="13">
      <alignment horizontal="center" vertical="top" shrinkToFit="1"/>
    </xf>
    <xf numFmtId="4" fontId="4" fillId="2" borderId="6" xfId="14">
      <alignment horizontal="right" vertical="top" shrinkToFit="1"/>
    </xf>
    <xf numFmtId="4" fontId="4" fillId="2" borderId="7" xfId="15">
      <alignment horizontal="right" vertical="top" shrinkToFit="1"/>
    </xf>
    <xf numFmtId="4" fontId="3" fillId="3" borderId="0" xfId="16">
      <alignment horizontal="right" vertical="top" shrinkToFit="1"/>
      <protection locked="0"/>
    </xf>
    <xf numFmtId="4" fontId="3" fillId="3" borderId="8" xfId="17">
      <alignment horizontal="right" vertical="top" shrinkToFit="1"/>
      <protection locked="0"/>
    </xf>
    <xf numFmtId="4" fontId="4" fillId="2" borderId="9" xfId="18">
      <alignment horizontal="right" vertical="top" shrinkToFit="1"/>
    </xf>
    <xf numFmtId="4" fontId="4" fillId="2" borderId="10" xfId="19">
      <alignment horizontal="right" vertical="top" shrinkToFit="1"/>
    </xf>
    <xf numFmtId="4" fontId="4" fillId="2" borderId="3" xfId="20">
      <alignment horizontal="right" vertical="top" shrinkToFit="1"/>
    </xf>
    <xf numFmtId="0" fontId="5" fillId="2" borderId="2" xfId="21">
      <alignment vertical="top" shrinkToFit="1"/>
    </xf>
    <xf numFmtId="4" fontId="3" fillId="2" borderId="0" xfId="22">
      <alignment horizontal="right" vertical="top" shrinkToFit="1"/>
    </xf>
    <xf numFmtId="4" fontId="3" fillId="2" borderId="8" xfId="23">
      <alignment horizontal="right" vertical="top" shrinkToFit="1"/>
    </xf>
    <xf numFmtId="0" fontId="4" fillId="2" borderId="11" xfId="24">
      <alignment horizontal="left" vertical="top" shrinkToFit="1"/>
    </xf>
    <xf numFmtId="0" fontId="4" fillId="4" borderId="0" xfId="25">
      <alignment vertical="top" shrinkToFit="1"/>
    </xf>
    <xf numFmtId="0" fontId="6" fillId="4" borderId="0" xfId="26">
      <alignment vertical="top" shrinkToFit="1"/>
    </xf>
    <xf numFmtId="0" fontId="4" fillId="4" borderId="0" xfId="27">
      <alignment horizontal="right" vertical="top" shrinkToFit="1"/>
    </xf>
    <xf numFmtId="0" fontId="3" fillId="4" borderId="0" xfId="28">
      <alignment vertical="top" shrinkToFit="1"/>
    </xf>
    <xf numFmtId="0" fontId="4" fillId="2" borderId="11" xfId="29">
      <alignment vertical="top" shrinkToFit="1"/>
    </xf>
    <xf numFmtId="0" fontId="6" fillId="2" borderId="11" xfId="30">
      <alignment vertical="top" shrinkToFit="1"/>
    </xf>
    <xf numFmtId="0" fontId="4" fillId="2" borderId="11" xfId="31">
      <alignment horizontal="right" vertical="top" shrinkToFit="1"/>
    </xf>
    <xf numFmtId="0" fontId="3" fillId="2" borderId="11" xfId="32">
      <alignment vertical="top" shrinkToFit="1"/>
    </xf>
    <xf numFmtId="0" fontId="4" fillId="2" borderId="4" xfId="33">
      <alignment vertical="top" shrinkToFit="1"/>
    </xf>
    <xf numFmtId="0" fontId="4" fillId="2" borderId="12" xfId="34">
      <alignment horizontal="center" vertical="top" shrinkToFit="1"/>
    </xf>
    <xf numFmtId="4" fontId="3" fillId="2" borderId="7" xfId="35">
      <alignment horizontal="right" vertical="top" shrinkToFit="1"/>
    </xf>
    <xf numFmtId="0" fontId="4" fillId="2" borderId="3" xfId="36">
      <alignment vertical="top" shrinkToFit="1"/>
    </xf>
    <xf numFmtId="4" fontId="3" fillId="2" borderId="10" xfId="37">
      <alignment horizontal="right" vertical="top" shrinkToFit="1"/>
    </xf>
    <xf numFmtId="0" fontId="4" fillId="2" borderId="13" xfId="38">
      <alignment horizontal="left" vertical="top" shrinkToFit="1"/>
    </xf>
    <xf numFmtId="164" fontId="3" fillId="3" borderId="13" xfId="39">
      <alignment vertical="top" shrinkToFit="1"/>
      <protection locked="0"/>
    </xf>
    <xf numFmtId="0" fontId="4" fillId="2" borderId="14" xfId="40">
      <alignment horizontal="left" vertical="top" shrinkToFit="1"/>
    </xf>
    <xf numFmtId="0" fontId="3" fillId="3" borderId="13" xfId="42">
      <alignment vertical="top" shrinkToFit="1"/>
      <protection locked="0"/>
    </xf>
    <xf numFmtId="0" fontId="3" fillId="2" borderId="13" xfId="41">
      <alignment vertical="top" shrinkToFit="1"/>
    </xf>
    <xf numFmtId="0" fontId="4" fillId="3" borderId="13" xfId="43">
      <alignment vertical="top" shrinkToFit="1"/>
      <protection locked="0"/>
    </xf>
    <xf numFmtId="0" fontId="5" fillId="3" borderId="13" xfId="44">
      <alignment vertical="top" shrinkToFit="1"/>
      <protection locked="0"/>
    </xf>
    <xf numFmtId="0" fontId="4" fillId="2" borderId="14" xfId="40" applyAlignment="1">
      <alignment horizontal="left" vertical="top" wrapText="1" shrinkToFit="1"/>
    </xf>
    <xf numFmtId="0" fontId="3" fillId="3" borderId="13" xfId="42" applyAlignment="1">
      <alignment vertical="top" wrapText="1" shrinkToFit="1"/>
      <protection locked="0"/>
    </xf>
    <xf numFmtId="0" fontId="0" fillId="0" borderId="0" xfId="0" applyAlignment="1">
      <alignment vertical="center" wrapText="1"/>
    </xf>
    <xf numFmtId="0" fontId="8" fillId="0" borderId="16" xfId="0" applyFont="1" applyBorder="1" applyAlignment="1">
      <alignment horizontal="left" vertical="center" wrapText="1" indent="4"/>
    </xf>
    <xf numFmtId="0" fontId="0" fillId="0" borderId="16" xfId="0" applyBorder="1">
      <alignment vertical="center"/>
    </xf>
    <xf numFmtId="0" fontId="17" fillId="0" borderId="15" xfId="0" applyFont="1" applyBorder="1" applyAlignment="1">
      <alignment vertical="center" wrapText="1"/>
    </xf>
    <xf numFmtId="0" fontId="18" fillId="0" borderId="15" xfId="0" applyFont="1" applyBorder="1" applyAlignment="1">
      <alignment vertical="center" wrapText="1"/>
    </xf>
    <xf numFmtId="0" fontId="0" fillId="0" borderId="15" xfId="0" applyFont="1" applyBorder="1">
      <alignment vertical="center"/>
    </xf>
    <xf numFmtId="0" fontId="0" fillId="0" borderId="16" xfId="0" applyFont="1" applyBorder="1" applyAlignment="1">
      <alignment vertical="center" wrapText="1"/>
    </xf>
    <xf numFmtId="0" fontId="0" fillId="0" borderId="16" xfId="0" applyBorder="1" applyAlignment="1">
      <alignment vertical="center" wrapText="1"/>
    </xf>
    <xf numFmtId="0" fontId="16" fillId="0" borderId="15" xfId="1" applyBorder="1" applyAlignment="1" applyProtection="1">
      <alignment vertical="center" wrapText="1"/>
    </xf>
    <xf numFmtId="0" fontId="11" fillId="0" borderId="16" xfId="0" applyFont="1" applyBorder="1" applyAlignment="1">
      <alignment vertical="center" wrapText="1"/>
    </xf>
    <xf numFmtId="0" fontId="10" fillId="0" borderId="16" xfId="0" applyFont="1" applyBorder="1" applyAlignment="1">
      <alignment vertical="center" wrapText="1"/>
    </xf>
    <xf numFmtId="0" fontId="0" fillId="0" borderId="16" xfId="0" applyBorder="1" applyAlignment="1">
      <alignment horizontal="left" vertical="center" wrapText="1" indent="1"/>
    </xf>
    <xf numFmtId="0" fontId="0" fillId="0" borderId="16" xfId="0" applyBorder="1" applyAlignment="1">
      <alignment horizontal="left" vertical="center" wrapText="1" indent="2"/>
    </xf>
    <xf numFmtId="0" fontId="16" fillId="0" borderId="16" xfId="1" applyBorder="1" applyAlignment="1" applyProtection="1">
      <alignment horizontal="left" vertical="center" wrapText="1" indent="1"/>
    </xf>
    <xf numFmtId="0" fontId="1" fillId="0" borderId="15" xfId="193" applyFont="1" applyBorder="1" applyAlignment="1">
      <alignment horizontal="left" vertical="center" wrapText="1" indent="1"/>
    </xf>
    <xf numFmtId="0" fontId="0" fillId="0" borderId="0" xfId="0" applyBorder="1" applyAlignment="1">
      <alignment vertical="center" wrapText="1"/>
    </xf>
    <xf numFmtId="0" fontId="1" fillId="0" borderId="15" xfId="193" applyNumberFormat="1" applyFont="1" applyBorder="1" applyAlignment="1">
      <alignment vertical="center" wrapText="1"/>
    </xf>
    <xf numFmtId="0" fontId="1" fillId="0" borderId="15" xfId="193" applyFont="1" applyBorder="1" applyAlignment="1">
      <alignment vertical="center" wrapText="1"/>
    </xf>
    <xf numFmtId="0" fontId="1" fillId="0" borderId="15" xfId="193" applyFont="1" applyBorder="1" applyAlignment="1">
      <alignment vertical="top" wrapText="1"/>
    </xf>
    <xf numFmtId="0" fontId="0" fillId="0" borderId="16" xfId="0" applyNumberFormat="1" applyBorder="1" applyAlignment="1">
      <alignment horizontal="left" vertical="center" wrapText="1"/>
    </xf>
    <xf numFmtId="0" fontId="0" fillId="0" borderId="17" xfId="0" applyBorder="1" applyAlignment="1">
      <alignment vertical="center" wrapText="1"/>
    </xf>
    <xf numFmtId="0" fontId="0" fillId="0" borderId="16" xfId="0" applyBorder="1" applyAlignment="1">
      <alignment horizontal="left" vertical="center" wrapText="1"/>
    </xf>
    <xf numFmtId="0" fontId="14" fillId="0" borderId="16" xfId="0" applyFont="1" applyBorder="1" applyAlignment="1">
      <alignment vertical="center" wrapText="1"/>
    </xf>
    <xf numFmtId="0" fontId="14" fillId="0" borderId="16" xfId="0" applyFont="1" applyBorder="1" applyAlignment="1">
      <alignment horizontal="left" vertical="center" wrapText="1" indent="1"/>
    </xf>
    <xf numFmtId="0" fontId="0" fillId="0" borderId="18" xfId="0" applyBorder="1" applyAlignment="1">
      <alignment vertical="center" wrapText="1"/>
    </xf>
    <xf numFmtId="0" fontId="15" fillId="0" borderId="16" xfId="0" applyFont="1" applyBorder="1" applyAlignment="1">
      <alignment horizontal="center" vertical="center" wrapText="1"/>
    </xf>
    <xf numFmtId="0" fontId="0" fillId="8" borderId="12" xfId="0" applyFill="1" applyBorder="1" applyAlignment="1">
      <alignment vertical="center" wrapText="1"/>
    </xf>
    <xf numFmtId="0" fontId="3" fillId="2" borderId="0" xfId="3">
      <alignment vertical="top" shrinkToFit="1"/>
    </xf>
    <xf numFmtId="0" fontId="2" fillId="2" borderId="0" xfId="2">
      <alignment vertical="top" shrinkToFit="1"/>
    </xf>
    <xf numFmtId="0" fontId="2" fillId="2" borderId="0" xfId="2" applyAlignment="1">
      <alignment vertical="top" wrapText="1" shrinkToFit="1"/>
    </xf>
  </cellXfs>
  <cellStyles count="194">
    <cellStyle name="Hyperlink" xfId="1" builtinId="8"/>
    <cellStyle name="MSSStyle001" xfId="2"/>
    <cellStyle name="MSSStyle002" xfId="3"/>
    <cellStyle name="MSSStyle003" xfId="4"/>
    <cellStyle name="MSSStyle004" xfId="5"/>
    <cellStyle name="MSSStyle005" xfId="6"/>
    <cellStyle name="MSSStyle006" xfId="7"/>
    <cellStyle name="MSSStyle007" xfId="8"/>
    <cellStyle name="MSSStyle008" xfId="9"/>
    <cellStyle name="MSSStyle009" xfId="10"/>
    <cellStyle name="MSSStyle010" xfId="11"/>
    <cellStyle name="MSSStyle011" xfId="12"/>
    <cellStyle name="MSSStyle012" xfId="13"/>
    <cellStyle name="MSSStyle013" xfId="14"/>
    <cellStyle name="MSSStyle014" xfId="15"/>
    <cellStyle name="MSSStyle015" xfId="16"/>
    <cellStyle name="MSSStyle016" xfId="17"/>
    <cellStyle name="MSSStyle017" xfId="18"/>
    <cellStyle name="MSSStyle018" xfId="19"/>
    <cellStyle name="MSSStyle019" xfId="20"/>
    <cellStyle name="MSSStyle020" xfId="21"/>
    <cellStyle name="MSSStyle021" xfId="22"/>
    <cellStyle name="MSSStyle022" xfId="23"/>
    <cellStyle name="MSSStyle023" xfId="24"/>
    <cellStyle name="MSSStyle024" xfId="25"/>
    <cellStyle name="MSSStyle025" xfId="26"/>
    <cellStyle name="MSSStyle026" xfId="27"/>
    <cellStyle name="MSSStyle027" xfId="28"/>
    <cellStyle name="MSSStyle028" xfId="29"/>
    <cellStyle name="MSSStyle029" xfId="30"/>
    <cellStyle name="MSSStyle030" xfId="31"/>
    <cellStyle name="MSSStyle031" xfId="32"/>
    <cellStyle name="MSSStyle032" xfId="33"/>
    <cellStyle name="MSSStyle033" xfId="34"/>
    <cellStyle name="MSSStyle034" xfId="35"/>
    <cellStyle name="MSSStyle035" xfId="36"/>
    <cellStyle name="MSSStyle036" xfId="37"/>
    <cellStyle name="MSSStyle037" xfId="38"/>
    <cellStyle name="MSSStyle038" xfId="39"/>
    <cellStyle name="MSSStyle039" xfId="40"/>
    <cellStyle name="MSSStyle040" xfId="41"/>
    <cellStyle name="MSSStyle041" xfId="42"/>
    <cellStyle name="MSSStyle042" xfId="43"/>
    <cellStyle name="MSSStyle043" xfId="44"/>
    <cellStyle name="MSSStyle044" xfId="45"/>
    <cellStyle name="MSSStyle045" xfId="46"/>
    <cellStyle name="MSSStyle046" xfId="47"/>
    <cellStyle name="MSSStyle047" xfId="48"/>
    <cellStyle name="MSSStyle048" xfId="49"/>
    <cellStyle name="MSSStyle049" xfId="50"/>
    <cellStyle name="MSSStyle050" xfId="51"/>
    <cellStyle name="MSSStyle051" xfId="52"/>
    <cellStyle name="MSSStyle052" xfId="53"/>
    <cellStyle name="MSSStyle053" xfId="54"/>
    <cellStyle name="MSSStyle054" xfId="55"/>
    <cellStyle name="MSSStyle055" xfId="56"/>
    <cellStyle name="MSSStyle056" xfId="57"/>
    <cellStyle name="MSSStyle057" xfId="58"/>
    <cellStyle name="MSSStyle058" xfId="59"/>
    <cellStyle name="MSSStyle059" xfId="60"/>
    <cellStyle name="MSSStyle060" xfId="61"/>
    <cellStyle name="MSSStyle061" xfId="62"/>
    <cellStyle name="MSSStyle062" xfId="63"/>
    <cellStyle name="MSSStyle063" xfId="64"/>
    <cellStyle name="MSSStyle064" xfId="65"/>
    <cellStyle name="MSSStyle065" xfId="66"/>
    <cellStyle name="MSSStyle066" xfId="67"/>
    <cellStyle name="MSSStyle067" xfId="68"/>
    <cellStyle name="MSSStyle068" xfId="69"/>
    <cellStyle name="MSSStyle069" xfId="70"/>
    <cellStyle name="MSSStyle070" xfId="71"/>
    <cellStyle name="MSSStyle071" xfId="72"/>
    <cellStyle name="MSSStyle072" xfId="73"/>
    <cellStyle name="MSSStyle073" xfId="74"/>
    <cellStyle name="MSSStyle074" xfId="75"/>
    <cellStyle name="MSSStyle075" xfId="76"/>
    <cellStyle name="MSSStyle076" xfId="77"/>
    <cellStyle name="MSSStyle077" xfId="78"/>
    <cellStyle name="MSSStyle078" xfId="79"/>
    <cellStyle name="MSSStyle079" xfId="80"/>
    <cellStyle name="MSSStyle080" xfId="81"/>
    <cellStyle name="MSSStyle081" xfId="82"/>
    <cellStyle name="MSSStyle082" xfId="83"/>
    <cellStyle name="MSSStyle083" xfId="84"/>
    <cellStyle name="MSSStyle084" xfId="85"/>
    <cellStyle name="MSSStyle085" xfId="86"/>
    <cellStyle name="MSSStyle086" xfId="87"/>
    <cellStyle name="MSSStyle087" xfId="88"/>
    <cellStyle name="MSSStyle088" xfId="89"/>
    <cellStyle name="MSSStyle089" xfId="90"/>
    <cellStyle name="MSSStyle090" xfId="91"/>
    <cellStyle name="MSSStyle091" xfId="92"/>
    <cellStyle name="MSSStyle092" xfId="93"/>
    <cellStyle name="MSSStyle093" xfId="94"/>
    <cellStyle name="MSSStyle094" xfId="95"/>
    <cellStyle name="MSSStyle095" xfId="96"/>
    <cellStyle name="MSSStyle096" xfId="97"/>
    <cellStyle name="MSSStyle097" xfId="98"/>
    <cellStyle name="MSSStyle098" xfId="99"/>
    <cellStyle name="MSSStyle099" xfId="100"/>
    <cellStyle name="MSSStyle100" xfId="101"/>
    <cellStyle name="MSSStyle101" xfId="102"/>
    <cellStyle name="MSSStyle102" xfId="103"/>
    <cellStyle name="MSSStyle103" xfId="104"/>
    <cellStyle name="MSSStyle104" xfId="105"/>
    <cellStyle name="MSSStyle105" xfId="106"/>
    <cellStyle name="MSSStyle106" xfId="107"/>
    <cellStyle name="MSSStyle107" xfId="108"/>
    <cellStyle name="MSSStyle108" xfId="109"/>
    <cellStyle name="MSSStyle109" xfId="110"/>
    <cellStyle name="MSSStyle110" xfId="111"/>
    <cellStyle name="MSSStyle111" xfId="112"/>
    <cellStyle name="MSSStyle112" xfId="113"/>
    <cellStyle name="MSSStyle113" xfId="114"/>
    <cellStyle name="MSSStyle114" xfId="115"/>
    <cellStyle name="MSSStyle115" xfId="116"/>
    <cellStyle name="MSSStyle116" xfId="117"/>
    <cellStyle name="MSSStyle117" xfId="118"/>
    <cellStyle name="MSSStyle118" xfId="119"/>
    <cellStyle name="MSSStyle119" xfId="120"/>
    <cellStyle name="MSSStyle120" xfId="121"/>
    <cellStyle name="MSSStyle121" xfId="122"/>
    <cellStyle name="MSSStyle122" xfId="123"/>
    <cellStyle name="MSSStyle123" xfId="124"/>
    <cellStyle name="MSSStyle124" xfId="125"/>
    <cellStyle name="MSSStyle125" xfId="126"/>
    <cellStyle name="MSSStyle126" xfId="127"/>
    <cellStyle name="MSSStyle127" xfId="128"/>
    <cellStyle name="MSSStyle128" xfId="129"/>
    <cellStyle name="MSSStyle129" xfId="130"/>
    <cellStyle name="MSSStyle130" xfId="131"/>
    <cellStyle name="MSSStyle131" xfId="132"/>
    <cellStyle name="MSSStyle132" xfId="133"/>
    <cellStyle name="MSSStyle133" xfId="134"/>
    <cellStyle name="MSSStyle134" xfId="135"/>
    <cellStyle name="MSSStyle135" xfId="136"/>
    <cellStyle name="MSSStyle136" xfId="137"/>
    <cellStyle name="MSSStyle137" xfId="138"/>
    <cellStyle name="MSSStyle138" xfId="139"/>
    <cellStyle name="MSSStyle139" xfId="140"/>
    <cellStyle name="MSSStyle140" xfId="141"/>
    <cellStyle name="MSSStyle141" xfId="142"/>
    <cellStyle name="MSSStyle142" xfId="143"/>
    <cellStyle name="MSSStyle143" xfId="144"/>
    <cellStyle name="MSSStyle144" xfId="145"/>
    <cellStyle name="MSSStyle145" xfId="146"/>
    <cellStyle name="MSSStyle146" xfId="147"/>
    <cellStyle name="MSSStyle147" xfId="148"/>
    <cellStyle name="MSSStyle148" xfId="149"/>
    <cellStyle name="MSSStyle149" xfId="150"/>
    <cellStyle name="MSSStyle150" xfId="151"/>
    <cellStyle name="MSSStyle151" xfId="152"/>
    <cellStyle name="MSSStyle152" xfId="153"/>
    <cellStyle name="MSSStyle153" xfId="154"/>
    <cellStyle name="MSSStyle154" xfId="155"/>
    <cellStyle name="MSSStyle155" xfId="156"/>
    <cellStyle name="MSSStyle156" xfId="157"/>
    <cellStyle name="MSSStyle157" xfId="158"/>
    <cellStyle name="MSSStyle158" xfId="159"/>
    <cellStyle name="MSSStyle159" xfId="160"/>
    <cellStyle name="MSSStyle160" xfId="161"/>
    <cellStyle name="MSSStyle161" xfId="162"/>
    <cellStyle name="MSSStyle162" xfId="163"/>
    <cellStyle name="MSSStyle163" xfId="164"/>
    <cellStyle name="MSSStyle164" xfId="165"/>
    <cellStyle name="MSSStyle165" xfId="166"/>
    <cellStyle name="MSSStyle166" xfId="167"/>
    <cellStyle name="MSSStyle167" xfId="168"/>
    <cellStyle name="MSSStyle168" xfId="169"/>
    <cellStyle name="MSSStyle169" xfId="170"/>
    <cellStyle name="MSSStyle170" xfId="171"/>
    <cellStyle name="MSSStyle171" xfId="172"/>
    <cellStyle name="MSSStyle172" xfId="173"/>
    <cellStyle name="MSSStyle173" xfId="174"/>
    <cellStyle name="MSSStyle174" xfId="175"/>
    <cellStyle name="MSSStyle175" xfId="176"/>
    <cellStyle name="MSSStyle176" xfId="177"/>
    <cellStyle name="MSSStyle177" xfId="178"/>
    <cellStyle name="MSSStyle178" xfId="179"/>
    <cellStyle name="MSSStyle179" xfId="180"/>
    <cellStyle name="MSSStyle180" xfId="181"/>
    <cellStyle name="MSSStyle181" xfId="182"/>
    <cellStyle name="MSSStyle182" xfId="183"/>
    <cellStyle name="MSSStyle183" xfId="184"/>
    <cellStyle name="MSSStyle184" xfId="185"/>
    <cellStyle name="MSSStyle185" xfId="186"/>
    <cellStyle name="MSSStyle186" xfId="187"/>
    <cellStyle name="MSSStyle187" xfId="188"/>
    <cellStyle name="MSSStyle188" xfId="189"/>
    <cellStyle name="MSSStyle189" xfId="190"/>
    <cellStyle name="MSSStyle190" xfId="191"/>
    <cellStyle name="MSSStyle191" xfId="192"/>
    <cellStyle name="Normal" xfId="0" builtinId="0"/>
    <cellStyle name="Normal 2" xfId="19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1847850</xdr:colOff>
      <xdr:row>46</xdr:row>
      <xdr:rowOff>104775</xdr:rowOff>
    </xdr:from>
    <xdr:to>
      <xdr:col>0</xdr:col>
      <xdr:colOff>5057775</xdr:colOff>
      <xdr:row>46</xdr:row>
      <xdr:rowOff>1571625</xdr:rowOff>
    </xdr:to>
    <xdr:pic>
      <xdr:nvPicPr>
        <xdr:cNvPr id="7170" name="Picture 2" descr="workflow"/>
        <xdr:cNvPicPr>
          <a:picLocks noChangeAspect="1" noChangeArrowheads="1"/>
        </xdr:cNvPicPr>
      </xdr:nvPicPr>
      <xdr:blipFill>
        <a:blip xmlns:r="http://schemas.openxmlformats.org/officeDocument/2006/relationships" r:embed="rId1"/>
        <a:srcRect/>
        <a:stretch>
          <a:fillRect/>
        </a:stretch>
      </xdr:blipFill>
      <xdr:spPr bwMode="auto">
        <a:xfrm>
          <a:off x="1847850" y="4695825"/>
          <a:ext cx="32099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tes.google.com/site/bpogroupfinance/" TargetMode="External"/><Relationship Id="rId7" Type="http://schemas.openxmlformats.org/officeDocument/2006/relationships/drawing" Target="../drawings/drawing1.xml"/><Relationship Id="rId2" Type="http://schemas.openxmlformats.org/officeDocument/2006/relationships/hyperlink" Target="mailto:BPO.infosource@gmail.com" TargetMode="External"/><Relationship Id="rId1" Type="http://schemas.openxmlformats.org/officeDocument/2006/relationships/hyperlink" Target="http://finmodel.at.ua/" TargetMode="External"/><Relationship Id="rId6" Type="http://schemas.openxmlformats.org/officeDocument/2006/relationships/printerSettings" Target="../printerSettings/printerSettings1.bin"/><Relationship Id="rId5" Type="http://schemas.openxmlformats.org/officeDocument/2006/relationships/hyperlink" Target="http://finmodel.at.ua/load" TargetMode="External"/><Relationship Id="rId4" Type="http://schemas.openxmlformats.org/officeDocument/2006/relationships/hyperlink" Target="http://sites.google.com/site/bpogroupfinance/service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outlinePr summaryBelow="0" summaryRight="0"/>
  </sheetPr>
  <dimension ref="A2:A96"/>
  <sheetViews>
    <sheetView tabSelected="1" workbookViewId="0">
      <selection activeCell="A98" sqref="A98:A101"/>
    </sheetView>
  </sheetViews>
  <sheetFormatPr defaultRowHeight="12.75" outlineLevelRow="2"/>
  <cols>
    <col min="1" max="1" width="98.7109375" style="52" customWidth="1"/>
    <col min="2" max="16384" width="9.140625" style="47"/>
  </cols>
  <sheetData>
    <row r="2" spans="1:1" ht="15.75">
      <c r="A2" s="46"/>
    </row>
    <row r="3" spans="1:1" ht="18">
      <c r="A3" s="70" t="s">
        <v>91</v>
      </c>
    </row>
    <row r="5" spans="1:1" ht="15">
      <c r="A5" s="48" t="s">
        <v>55</v>
      </c>
    </row>
    <row r="6" spans="1:1" s="50" customFormat="1">
      <c r="A6" s="49" t="s">
        <v>56</v>
      </c>
    </row>
    <row r="7" spans="1:1">
      <c r="A7" s="51"/>
    </row>
    <row r="8" spans="1:1" ht="51">
      <c r="A8" s="52" t="s">
        <v>57</v>
      </c>
    </row>
    <row r="9" spans="1:1">
      <c r="A9" s="53"/>
    </row>
    <row r="10" spans="1:1">
      <c r="A10" s="51"/>
    </row>
    <row r="11" spans="1:1" ht="15">
      <c r="A11" s="54" t="s">
        <v>95</v>
      </c>
    </row>
    <row r="12" spans="1:1">
      <c r="A12" s="51"/>
    </row>
    <row r="13" spans="1:1">
      <c r="A13" s="55" t="s">
        <v>58</v>
      </c>
    </row>
    <row r="14" spans="1:1" collapsed="1">
      <c r="A14" s="56" t="s">
        <v>59</v>
      </c>
    </row>
    <row r="15" spans="1:1" hidden="1" outlineLevel="1">
      <c r="A15" s="56" t="s">
        <v>60</v>
      </c>
    </row>
    <row r="16" spans="1:1" hidden="1" outlineLevel="2">
      <c r="A16" s="57" t="s">
        <v>61</v>
      </c>
    </row>
    <row r="17" spans="1:1" hidden="1" outlineLevel="2">
      <c r="A17" s="57" t="s">
        <v>62</v>
      </c>
    </row>
    <row r="18" spans="1:1" hidden="1" outlineLevel="2">
      <c r="A18" s="57" t="s">
        <v>63</v>
      </c>
    </row>
    <row r="19" spans="1:1" hidden="1" outlineLevel="2">
      <c r="A19" s="57" t="s">
        <v>64</v>
      </c>
    </row>
    <row r="20" spans="1:1" ht="25.5" hidden="1" outlineLevel="2">
      <c r="A20" s="57" t="s">
        <v>65</v>
      </c>
    </row>
    <row r="21" spans="1:1" hidden="1" outlineLevel="2">
      <c r="A21" s="56"/>
    </row>
    <row r="22" spans="1:1" hidden="1" outlineLevel="1">
      <c r="A22" s="56" t="s">
        <v>66</v>
      </c>
    </row>
    <row r="23" spans="1:1" hidden="1" outlineLevel="2">
      <c r="A23" s="57" t="s">
        <v>67</v>
      </c>
    </row>
    <row r="24" spans="1:1" hidden="1" outlineLevel="2">
      <c r="A24" s="57" t="s">
        <v>68</v>
      </c>
    </row>
    <row r="25" spans="1:1" hidden="1" outlineLevel="2">
      <c r="A25" s="57" t="s">
        <v>69</v>
      </c>
    </row>
    <row r="26" spans="1:1" hidden="1" outlineLevel="2">
      <c r="A26" s="51"/>
    </row>
    <row r="27" spans="1:1" hidden="1" outlineLevel="1">
      <c r="A27" s="56" t="s">
        <v>96</v>
      </c>
    </row>
    <row r="28" spans="1:1" hidden="1" outlineLevel="2">
      <c r="A28" s="57" t="s">
        <v>70</v>
      </c>
    </row>
    <row r="29" spans="1:1" ht="25.5" hidden="1" outlineLevel="2">
      <c r="A29" s="57" t="s">
        <v>97</v>
      </c>
    </row>
    <row r="30" spans="1:1" hidden="1" outlineLevel="2">
      <c r="A30" s="57" t="s">
        <v>98</v>
      </c>
    </row>
    <row r="31" spans="1:1" hidden="1" outlineLevel="1">
      <c r="A31" s="57"/>
    </row>
    <row r="32" spans="1:1">
      <c r="A32" s="58" t="s">
        <v>92</v>
      </c>
    </row>
    <row r="33" spans="1:1">
      <c r="A33" s="51"/>
    </row>
    <row r="34" spans="1:1">
      <c r="A34" s="55" t="s">
        <v>99</v>
      </c>
    </row>
    <row r="35" spans="1:1" collapsed="1">
      <c r="A35" s="56" t="s">
        <v>59</v>
      </c>
    </row>
    <row r="36" spans="1:1" hidden="1" outlineLevel="1">
      <c r="A36" s="56" t="s">
        <v>71</v>
      </c>
    </row>
    <row r="37" spans="1:1" hidden="1" outlineLevel="1">
      <c r="A37" s="56" t="s">
        <v>100</v>
      </c>
    </row>
    <row r="38" spans="1:1" hidden="1" outlineLevel="1">
      <c r="A38" s="56"/>
    </row>
    <row r="39" spans="1:1">
      <c r="A39" s="58" t="s">
        <v>93</v>
      </c>
    </row>
    <row r="40" spans="1:1">
      <c r="A40" s="51"/>
    </row>
    <row r="41" spans="1:1">
      <c r="A41" s="55" t="s">
        <v>101</v>
      </c>
    </row>
    <row r="42" spans="1:1">
      <c r="A42" s="51"/>
    </row>
    <row r="43" spans="1:1" ht="25.5">
      <c r="A43" s="59" t="s">
        <v>102</v>
      </c>
    </row>
    <row r="44" spans="1:1" collapsed="1">
      <c r="A44" s="56" t="s">
        <v>103</v>
      </c>
    </row>
    <row r="45" spans="1:1" hidden="1" outlineLevel="1">
      <c r="A45" s="60"/>
    </row>
    <row r="46" spans="1:1" ht="63.75" hidden="1" outlineLevel="1">
      <c r="A46" s="61" t="s">
        <v>104</v>
      </c>
    </row>
    <row r="47" spans="1:1" ht="140.1" hidden="1" customHeight="1" outlineLevel="1">
      <c r="A47" s="62"/>
    </row>
    <row r="48" spans="1:1" ht="89.25" hidden="1" outlineLevel="1">
      <c r="A48" s="63" t="s">
        <v>105</v>
      </c>
    </row>
    <row r="49" spans="1:1" hidden="1" outlineLevel="1">
      <c r="A49" s="63"/>
    </row>
    <row r="50" spans="1:1" ht="63.75" hidden="1" outlineLevel="1">
      <c r="A50" s="64" t="s">
        <v>106</v>
      </c>
    </row>
    <row r="51" spans="1:1">
      <c r="A51" s="51"/>
    </row>
    <row r="52" spans="1:1">
      <c r="A52" s="62" t="s">
        <v>107</v>
      </c>
    </row>
    <row r="53" spans="1:1">
      <c r="A53" s="53" t="s">
        <v>112</v>
      </c>
    </row>
    <row r="54" spans="1:1">
      <c r="A54" s="53" t="s">
        <v>113</v>
      </c>
    </row>
    <row r="55" spans="1:1">
      <c r="A55" s="53" t="s">
        <v>114</v>
      </c>
    </row>
    <row r="56" spans="1:1">
      <c r="A56" s="71"/>
    </row>
    <row r="57" spans="1:1">
      <c r="A57" s="65"/>
    </row>
    <row r="58" spans="1:1" ht="15">
      <c r="A58" s="54" t="s">
        <v>94</v>
      </c>
    </row>
    <row r="60" spans="1:1">
      <c r="A60" s="52" t="s">
        <v>72</v>
      </c>
    </row>
    <row r="62" spans="1:1">
      <c r="A62" s="52" t="s">
        <v>73</v>
      </c>
    </row>
    <row r="63" spans="1:1">
      <c r="A63" s="56" t="s">
        <v>74</v>
      </c>
    </row>
    <row r="64" spans="1:1">
      <c r="A64" s="56" t="s">
        <v>75</v>
      </c>
    </row>
    <row r="65" spans="1:1">
      <c r="A65" s="56" t="s">
        <v>76</v>
      </c>
    </row>
    <row r="66" spans="1:1" ht="25.5">
      <c r="A66" s="56" t="s">
        <v>77</v>
      </c>
    </row>
    <row r="68" spans="1:1" ht="25.5">
      <c r="A68" s="66" t="s">
        <v>78</v>
      </c>
    </row>
    <row r="69" spans="1:1">
      <c r="A69" s="66"/>
    </row>
    <row r="70" spans="1:1">
      <c r="A70" s="66" t="s">
        <v>79</v>
      </c>
    </row>
    <row r="72" spans="1:1">
      <c r="A72" s="52" t="s">
        <v>80</v>
      </c>
    </row>
    <row r="73" spans="1:1" ht="25.5">
      <c r="A73" s="56" t="s">
        <v>108</v>
      </c>
    </row>
    <row r="74" spans="1:1" ht="38.25">
      <c r="A74" s="56" t="s">
        <v>109</v>
      </c>
    </row>
    <row r="76" spans="1:1">
      <c r="A76" s="55" t="s">
        <v>81</v>
      </c>
    </row>
    <row r="78" spans="1:1" ht="38.25">
      <c r="A78" s="52" t="s">
        <v>82</v>
      </c>
    </row>
    <row r="80" spans="1:1">
      <c r="A80" s="52" t="s">
        <v>83</v>
      </c>
    </row>
    <row r="82" spans="1:1" ht="38.25">
      <c r="A82" s="67" t="s">
        <v>110</v>
      </c>
    </row>
    <row r="83" spans="1:1">
      <c r="A83" s="68" t="s">
        <v>111</v>
      </c>
    </row>
    <row r="85" spans="1:1">
      <c r="A85" s="71"/>
    </row>
    <row r="86" spans="1:1">
      <c r="A86" s="69"/>
    </row>
    <row r="87" spans="1:1">
      <c r="A87" s="55" t="s">
        <v>84</v>
      </c>
    </row>
    <row r="89" spans="1:1">
      <c r="A89" s="52" t="s">
        <v>85</v>
      </c>
    </row>
    <row r="91" spans="1:1" ht="25.5">
      <c r="A91" s="66" t="s">
        <v>86</v>
      </c>
    </row>
    <row r="92" spans="1:1">
      <c r="A92" s="66"/>
    </row>
    <row r="93" spans="1:1" ht="38.25">
      <c r="A93" s="66" t="s">
        <v>87</v>
      </c>
    </row>
    <row r="94" spans="1:1" ht="25.5">
      <c r="A94" s="56" t="s">
        <v>88</v>
      </c>
    </row>
    <row r="95" spans="1:1" ht="38.25">
      <c r="A95" s="56" t="s">
        <v>89</v>
      </c>
    </row>
    <row r="96" spans="1:1" ht="25.5">
      <c r="A96" s="56" t="s">
        <v>90</v>
      </c>
    </row>
  </sheetData>
  <hyperlinks>
    <hyperlink ref="A53" r:id="rId1"/>
    <hyperlink ref="A55" r:id="rId2"/>
    <hyperlink ref="A54" r:id="rId3"/>
    <hyperlink ref="A39" r:id="rId4"/>
    <hyperlink ref="A32"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2.xml><?xml version="1.0" encoding="utf-8"?>
<worksheet xmlns="http://schemas.openxmlformats.org/spreadsheetml/2006/main" xmlns:r="http://schemas.openxmlformats.org/officeDocument/2006/relationships">
  <sheetPr>
    <outlinePr summaryBelow="0" summaryRight="0"/>
  </sheetPr>
  <dimension ref="A1:F24"/>
  <sheetViews>
    <sheetView workbookViewId="0">
      <selection sqref="A1:F1"/>
    </sheetView>
  </sheetViews>
  <sheetFormatPr defaultRowHeight="12.75" customHeight="1"/>
  <cols>
    <col min="1" max="1" width="17" customWidth="1"/>
    <col min="2" max="2" width="11.28515625" customWidth="1"/>
    <col min="3" max="3" width="11.42578125" customWidth="1"/>
  </cols>
  <sheetData>
    <row r="1" spans="1:6" ht="12.75" customHeight="1">
      <c r="A1" s="73" t="str">
        <f>"Project: "&amp;B9</f>
        <v xml:space="preserve">Project:  </v>
      </c>
      <c r="B1" s="73"/>
      <c r="C1" s="73"/>
      <c r="D1" s="73"/>
      <c r="E1" s="73"/>
      <c r="F1" s="73"/>
    </row>
    <row r="2" spans="1:6" ht="12.75" customHeight="1">
      <c r="A2" s="73" t="str">
        <f>"Organization: "&amp;B8</f>
        <v xml:space="preserve">Organization:  </v>
      </c>
      <c r="B2" s="73"/>
      <c r="C2" s="73"/>
      <c r="D2" s="73"/>
      <c r="E2" s="73"/>
      <c r="F2" s="73"/>
    </row>
    <row r="3" spans="1:6" ht="12.75" customHeight="1">
      <c r="A3" s="73" t="str">
        <f>"Inputs"</f>
        <v>Inputs</v>
      </c>
      <c r="B3" s="73"/>
      <c r="C3" s="73"/>
      <c r="D3" s="73"/>
      <c r="E3" s="73"/>
      <c r="F3" s="73"/>
    </row>
    <row r="4" spans="1:6" ht="12.75" customHeight="1">
      <c r="A4" s="73" t="str">
        <f>" "</f>
        <v xml:space="preserve"> </v>
      </c>
      <c r="B4" s="73"/>
      <c r="C4" s="73"/>
      <c r="D4" s="73"/>
      <c r="E4" s="73"/>
      <c r="F4" s="73"/>
    </row>
    <row r="5" spans="1:6" ht="12.75" customHeight="1">
      <c r="A5" s="72" t="str">
        <f>"Shaded cells are input cells. You can enter data in them."</f>
        <v>Shaded cells are input cells. You can enter data in them.</v>
      </c>
      <c r="B5" s="72"/>
      <c r="C5" s="72"/>
      <c r="D5" s="72"/>
    </row>
    <row r="6" spans="1:6" ht="12.75" customHeight="1">
      <c r="A6" s="72" t="str">
        <f>"Excel formulas in shaded cells are starting suggestions."</f>
        <v>Excel formulas in shaded cells are starting suggestions.</v>
      </c>
      <c r="B6" s="72"/>
      <c r="C6" s="72"/>
      <c r="D6" s="72"/>
    </row>
    <row r="7" spans="1:6" ht="12.75" customHeight="1">
      <c r="A7" s="72" t="str">
        <f>"You can overwrite them."</f>
        <v>You can overwrite them.</v>
      </c>
      <c r="B7" s="72"/>
      <c r="C7" s="72"/>
      <c r="D7" s="72"/>
    </row>
    <row r="8" spans="1:6" ht="12.75" customHeight="1">
      <c r="A8" s="2" t="str">
        <f>Labels!B8</f>
        <v>Organization Name</v>
      </c>
      <c r="B8" s="3" t="s">
        <v>22</v>
      </c>
    </row>
    <row r="9" spans="1:6" ht="12.75" customHeight="1">
      <c r="A9" s="4" t="str">
        <f>Labels!B9</f>
        <v>Project Name</v>
      </c>
      <c r="B9" s="5" t="s">
        <v>22</v>
      </c>
    </row>
    <row r="11" spans="1:6" ht="12.75" customHeight="1">
      <c r="A11" s="2" t="str">
        <f>Labels!B13</f>
        <v>Weights (&gt;=0)</v>
      </c>
      <c r="B11" s="6"/>
    </row>
    <row r="12" spans="1:6" ht="12.75" customHeight="1">
      <c r="A12" s="7" t="str">
        <f>"   "&amp;Labels!B22</f>
        <v xml:space="preserve">   Initial Cost</v>
      </c>
      <c r="B12" s="8">
        <f>2</f>
        <v>2</v>
      </c>
    </row>
    <row r="13" spans="1:6" ht="12.75" customHeight="1">
      <c r="A13" s="7" t="str">
        <f>"   "&amp;Labels!B23</f>
        <v xml:space="preserve">   Ongoing Expense</v>
      </c>
      <c r="B13" s="8">
        <f>2</f>
        <v>2</v>
      </c>
    </row>
    <row r="14" spans="1:6" ht="12.75" customHeight="1">
      <c r="A14" s="7" t="str">
        <f>"   "&amp;Labels!B24</f>
        <v xml:space="preserve">   Functionality</v>
      </c>
      <c r="B14" s="8">
        <f>2</f>
        <v>2</v>
      </c>
    </row>
    <row r="15" spans="1:6" ht="12.75" customHeight="1">
      <c r="A15" s="7" t="str">
        <f>"   "&amp;Labels!B25</f>
        <v xml:space="preserve">   Ease of Use</v>
      </c>
      <c r="B15" s="8">
        <f>2</f>
        <v>2</v>
      </c>
    </row>
    <row r="16" spans="1:6" ht="12.75" customHeight="1">
      <c r="A16" s="4" t="str">
        <f>"   "&amp;Labels!C21</f>
        <v xml:space="preserve">   Total</v>
      </c>
      <c r="B16" s="9">
        <f>SUM(B12:B15)</f>
        <v>8</v>
      </c>
    </row>
    <row r="18" spans="1:3" ht="12.75" customHeight="1">
      <c r="B18" s="10" t="str">
        <f>Labels!B18</f>
        <v>Alternative 1</v>
      </c>
      <c r="C18" s="11" t="str">
        <f>Labels!B19</f>
        <v>Alternative 2</v>
      </c>
    </row>
    <row r="19" spans="1:3" ht="12.75" customHeight="1">
      <c r="A19" s="2" t="str">
        <f>Labels!B10</f>
        <v>Ratings (&gt;=0)</v>
      </c>
      <c r="B19" s="12"/>
      <c r="C19" s="13"/>
    </row>
    <row r="20" spans="1:3" ht="12.75" customHeight="1">
      <c r="A20" s="7" t="str">
        <f>"   "&amp;Labels!B22</f>
        <v xml:space="preserve">   Initial Cost</v>
      </c>
      <c r="B20" s="14">
        <f>3</f>
        <v>3</v>
      </c>
      <c r="C20" s="15">
        <f>3</f>
        <v>3</v>
      </c>
    </row>
    <row r="21" spans="1:3" ht="12.75" customHeight="1">
      <c r="A21" s="7" t="str">
        <f>"   "&amp;Labels!B23</f>
        <v xml:space="preserve">   Ongoing Expense</v>
      </c>
      <c r="B21" s="14">
        <f>3</f>
        <v>3</v>
      </c>
      <c r="C21" s="15">
        <f>3</f>
        <v>3</v>
      </c>
    </row>
    <row r="22" spans="1:3" ht="12.75" customHeight="1">
      <c r="A22" s="7" t="str">
        <f>"   "&amp;Labels!B24</f>
        <v xml:space="preserve">   Functionality</v>
      </c>
      <c r="B22" s="14">
        <f>3</f>
        <v>3</v>
      </c>
      <c r="C22" s="15">
        <f>3</f>
        <v>3</v>
      </c>
    </row>
    <row r="23" spans="1:3" ht="12.75" customHeight="1">
      <c r="A23" s="7" t="str">
        <f>"   "&amp;Labels!B25</f>
        <v xml:space="preserve">   Ease of Use</v>
      </c>
      <c r="B23" s="14">
        <f>3</f>
        <v>3</v>
      </c>
      <c r="C23" s="15">
        <f>3</f>
        <v>3</v>
      </c>
    </row>
    <row r="24" spans="1:3" ht="12.75" customHeight="1">
      <c r="A24" s="4" t="str">
        <f>"   "&amp;Labels!C21</f>
        <v xml:space="preserve">   Total</v>
      </c>
      <c r="B24" s="16">
        <f>Calculations!B17</f>
        <v>3</v>
      </c>
      <c r="C24" s="17">
        <f>Calculations!C17</f>
        <v>3</v>
      </c>
    </row>
  </sheetData>
  <mergeCells count="7">
    <mergeCell ref="A7:D7"/>
    <mergeCell ref="A1:F1"/>
    <mergeCell ref="A2:F2"/>
    <mergeCell ref="A3:F3"/>
    <mergeCell ref="A4:F4"/>
    <mergeCell ref="A5:D5"/>
    <mergeCell ref="A6:D6"/>
  </mergeCells>
  <pageMargins left="0.75" right="0.75" top="1" bottom="1" header="0.5" footer="0.5"/>
  <pageSetup paperSize="9" orientation="landscape"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F7"/>
  <sheetViews>
    <sheetView workbookViewId="0"/>
  </sheetViews>
  <sheetFormatPr defaultRowHeight="12.75" customHeight="1"/>
  <cols>
    <col min="1" max="1" width="12.7109375" customWidth="1"/>
    <col min="2" max="2" width="5" customWidth="1"/>
  </cols>
  <sheetData>
    <row r="1" spans="1:6" ht="12.75" customHeight="1">
      <c r="A1" s="73" t="str">
        <f>"Project: "&amp;Inputs!B9</f>
        <v xml:space="preserve">Project:  </v>
      </c>
      <c r="B1" s="73"/>
      <c r="C1" s="73"/>
      <c r="D1" s="73"/>
      <c r="E1" s="73"/>
      <c r="F1" s="73"/>
    </row>
    <row r="2" spans="1:6" ht="12.75" customHeight="1">
      <c r="A2" s="73" t="str">
        <f>"Organization: "&amp;Inputs!B8</f>
        <v xml:space="preserve">Organization:  </v>
      </c>
      <c r="B2" s="73"/>
      <c r="C2" s="73"/>
      <c r="D2" s="73"/>
      <c r="E2" s="73"/>
      <c r="F2" s="73"/>
    </row>
    <row r="3" spans="1:6" ht="12.75" customHeight="1">
      <c r="A3" s="73" t="str">
        <f>"Results"</f>
        <v>Results</v>
      </c>
      <c r="B3" s="73"/>
      <c r="C3" s="73"/>
      <c r="D3" s="73"/>
      <c r="E3" s="73"/>
      <c r="F3" s="73"/>
    </row>
    <row r="4" spans="1:6" ht="12.75" customHeight="1">
      <c r="A4" s="73" t="str">
        <f>" "</f>
        <v xml:space="preserve"> </v>
      </c>
      <c r="B4" s="73"/>
      <c r="C4" s="73"/>
      <c r="D4" s="73"/>
      <c r="E4" s="73"/>
      <c r="F4" s="73"/>
    </row>
    <row r="5" spans="1:6" ht="12.75" customHeight="1">
      <c r="A5" s="2" t="str">
        <f>Labels!B12</f>
        <v>Scores</v>
      </c>
      <c r="B5" s="6"/>
    </row>
    <row r="6" spans="1:6" ht="12.75" customHeight="1">
      <c r="A6" s="7" t="str">
        <f>"   "&amp;Labels!B18</f>
        <v xml:space="preserve">   Alternative 1</v>
      </c>
      <c r="B6" s="18">
        <f>Inputs!B24</f>
        <v>3</v>
      </c>
    </row>
    <row r="7" spans="1:6" ht="12.75" customHeight="1">
      <c r="A7" s="19" t="str">
        <f>"   "&amp;Labels!B19</f>
        <v xml:space="preserve">   Alternative 2</v>
      </c>
      <c r="B7" s="9">
        <f>Inputs!C24</f>
        <v>3</v>
      </c>
    </row>
  </sheetData>
  <mergeCells count="4">
    <mergeCell ref="A1:F1"/>
    <mergeCell ref="A2:F2"/>
    <mergeCell ref="A3:F3"/>
    <mergeCell ref="A4:F4"/>
  </mergeCells>
  <pageMargins left="0.75" right="0.75" top="1" bottom="1" header="0.5" footer="0.5"/>
  <pageSetup paperSize="9"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F17"/>
  <sheetViews>
    <sheetView workbookViewId="0"/>
  </sheetViews>
  <sheetFormatPr defaultRowHeight="12.75" customHeight="1"/>
  <cols>
    <col min="1" max="1" width="17.28515625" customWidth="1"/>
    <col min="2" max="2" width="11.28515625" customWidth="1"/>
    <col min="3" max="3" width="11.42578125" customWidth="1"/>
  </cols>
  <sheetData>
    <row r="1" spans="1:6" ht="12.75" customHeight="1">
      <c r="A1" s="73" t="str">
        <f>"Project: "&amp;Inputs!B9</f>
        <v xml:space="preserve">Project:  </v>
      </c>
      <c r="B1" s="73"/>
      <c r="C1" s="73"/>
      <c r="D1" s="73"/>
      <c r="E1" s="73"/>
      <c r="F1" s="73"/>
    </row>
    <row r="2" spans="1:6" ht="12.75" customHeight="1">
      <c r="A2" s="73" t="str">
        <f>"Organization: "&amp;Inputs!B8</f>
        <v xml:space="preserve">Organization:  </v>
      </c>
      <c r="B2" s="73"/>
      <c r="C2" s="73"/>
      <c r="D2" s="73"/>
      <c r="E2" s="73"/>
      <c r="F2" s="73"/>
    </row>
    <row r="3" spans="1:6" ht="12.75" customHeight="1">
      <c r="A3" s="73" t="str">
        <f>"Calculations"</f>
        <v>Calculations</v>
      </c>
      <c r="B3" s="73"/>
      <c r="C3" s="73"/>
      <c r="D3" s="73"/>
      <c r="E3" s="73"/>
      <c r="F3" s="73"/>
    </row>
    <row r="4" spans="1:6" ht="12.75" customHeight="1">
      <c r="A4" s="73" t="str">
        <f>" "</f>
        <v xml:space="preserve"> </v>
      </c>
      <c r="B4" s="73"/>
      <c r="C4" s="73"/>
      <c r="D4" s="73"/>
      <c r="E4" s="73"/>
      <c r="F4" s="73"/>
    </row>
    <row r="5" spans="1:6" ht="12.75" customHeight="1">
      <c r="A5" s="2" t="str">
        <f>Labels!B14</f>
        <v>Normalized Weights</v>
      </c>
      <c r="B5" s="6"/>
    </row>
    <row r="6" spans="1:6" ht="12.75" customHeight="1">
      <c r="A6" s="7" t="str">
        <f>"   "&amp;Labels!B22</f>
        <v xml:space="preserve">   Initial Cost</v>
      </c>
      <c r="B6" s="18">
        <f>Inputs!B12/Inputs!B16</f>
        <v>0.25</v>
      </c>
    </row>
    <row r="7" spans="1:6" ht="12.75" customHeight="1">
      <c r="A7" s="7" t="str">
        <f>"   "&amp;Labels!B23</f>
        <v xml:space="preserve">   Ongoing Expense</v>
      </c>
      <c r="B7" s="18">
        <f>Inputs!B13/Inputs!B16</f>
        <v>0.25</v>
      </c>
    </row>
    <row r="8" spans="1:6" ht="12.75" customHeight="1">
      <c r="A8" s="7" t="str">
        <f>"   "&amp;Labels!B24</f>
        <v xml:space="preserve">   Functionality</v>
      </c>
      <c r="B8" s="18">
        <f>Inputs!B14/Inputs!B16</f>
        <v>0.25</v>
      </c>
    </row>
    <row r="9" spans="1:6" ht="12.75" customHeight="1">
      <c r="A9" s="19" t="str">
        <f>"   "&amp;Labels!B25</f>
        <v xml:space="preserve">   Ease of Use</v>
      </c>
      <c r="B9" s="9">
        <f>Inputs!B15/Inputs!B16</f>
        <v>0.25</v>
      </c>
    </row>
    <row r="11" spans="1:6" ht="12.75" customHeight="1">
      <c r="B11" s="10" t="str">
        <f>Labels!B18</f>
        <v>Alternative 1</v>
      </c>
      <c r="C11" s="11" t="str">
        <f>Labels!B19</f>
        <v>Alternative 2</v>
      </c>
    </row>
    <row r="12" spans="1:6" ht="12.75" customHeight="1">
      <c r="A12" s="2" t="str">
        <f>Labels!B11</f>
        <v>Ratings Norm Wtd</v>
      </c>
      <c r="B12" s="12"/>
      <c r="C12" s="13"/>
    </row>
    <row r="13" spans="1:6" ht="12.75" customHeight="1">
      <c r="A13" s="7" t="str">
        <f>"   "&amp;Labels!B22</f>
        <v xml:space="preserve">   Initial Cost</v>
      </c>
      <c r="B13" s="20">
        <f>Inputs!B20*B6</f>
        <v>0.75</v>
      </c>
      <c r="C13" s="21">
        <f>Inputs!C20*B6</f>
        <v>0.75</v>
      </c>
    </row>
    <row r="14" spans="1:6" ht="12.75" customHeight="1">
      <c r="A14" s="7" t="str">
        <f>"   "&amp;Labels!B23</f>
        <v xml:space="preserve">   Ongoing Expense</v>
      </c>
      <c r="B14" s="20">
        <f>Inputs!B21*B7</f>
        <v>0.75</v>
      </c>
      <c r="C14" s="21">
        <f>Inputs!C21*B7</f>
        <v>0.75</v>
      </c>
    </row>
    <row r="15" spans="1:6" ht="12.75" customHeight="1">
      <c r="A15" s="7" t="str">
        <f>"   "&amp;Labels!B24</f>
        <v xml:space="preserve">   Functionality</v>
      </c>
      <c r="B15" s="20">
        <f>Inputs!B22*B8</f>
        <v>0.75</v>
      </c>
      <c r="C15" s="21">
        <f>Inputs!C22*B8</f>
        <v>0.75</v>
      </c>
    </row>
    <row r="16" spans="1:6" ht="12.75" customHeight="1">
      <c r="A16" s="7" t="str">
        <f>"   "&amp;Labels!B25</f>
        <v xml:space="preserve">   Ease of Use</v>
      </c>
      <c r="B16" s="20">
        <f>Inputs!B23*B9</f>
        <v>0.75</v>
      </c>
      <c r="C16" s="21">
        <f>Inputs!C23*B9</f>
        <v>0.75</v>
      </c>
    </row>
    <row r="17" spans="1:3" ht="12.75" customHeight="1">
      <c r="A17" s="4" t="str">
        <f>"   "&amp;Labels!C21</f>
        <v xml:space="preserve">   Total</v>
      </c>
      <c r="B17" s="16">
        <f>SUM(B13:B16)</f>
        <v>3</v>
      </c>
      <c r="C17" s="17">
        <f>SUM(C13:C16)</f>
        <v>3</v>
      </c>
    </row>
  </sheetData>
  <mergeCells count="4">
    <mergeCell ref="A1:F1"/>
    <mergeCell ref="A2:F2"/>
    <mergeCell ref="A3:F3"/>
    <mergeCell ref="A4:F4"/>
  </mergeCells>
  <pageMargins left="0.75" right="0.75" top="1" bottom="1" header="0.5" footer="0.5"/>
  <pageSetup paperSize="9"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F18"/>
  <sheetViews>
    <sheetView workbookViewId="0">
      <selection sqref="A1:F1"/>
    </sheetView>
  </sheetViews>
  <sheetFormatPr defaultRowHeight="12.75" customHeight="1"/>
  <cols>
    <col min="1" max="1" width="17.140625" customWidth="1"/>
    <col min="2" max="2" width="17.28515625" customWidth="1"/>
    <col min="3" max="3" width="16.140625" customWidth="1"/>
    <col min="4" max="4" width="8" customWidth="1"/>
    <col min="5" max="5" width="21.28515625" customWidth="1"/>
  </cols>
  <sheetData>
    <row r="1" spans="1:6" ht="12.75" customHeight="1">
      <c r="A1" s="73" t="str">
        <f>"Project: "&amp;Inputs!B9</f>
        <v xml:space="preserve">Project:  </v>
      </c>
      <c r="B1" s="73"/>
      <c r="C1" s="73"/>
      <c r="D1" s="73"/>
      <c r="E1" s="73"/>
      <c r="F1" s="73"/>
    </row>
    <row r="2" spans="1:6" ht="12.75" customHeight="1">
      <c r="A2" s="73" t="str">
        <f>"Organization: "&amp;Inputs!B8</f>
        <v xml:space="preserve">Organization:  </v>
      </c>
      <c r="B2" s="73"/>
      <c r="C2" s="73"/>
      <c r="D2" s="73"/>
      <c r="E2" s="73"/>
      <c r="F2" s="73"/>
    </row>
    <row r="3" spans="1:6" ht="12.75" customHeight="1">
      <c r="A3" s="73" t="str">
        <f>"Formulas"</f>
        <v>Formulas</v>
      </c>
      <c r="B3" s="73"/>
      <c r="C3" s="73"/>
      <c r="D3" s="73"/>
      <c r="E3" s="73"/>
      <c r="F3" s="73"/>
    </row>
    <row r="4" spans="1:6" ht="12.75" customHeight="1">
      <c r="A4" s="73" t="str">
        <f>" "</f>
        <v xml:space="preserve"> </v>
      </c>
      <c r="B4" s="73"/>
      <c r="C4" s="73"/>
      <c r="D4" s="73"/>
      <c r="E4" s="73"/>
      <c r="F4" s="73"/>
    </row>
    <row r="5" spans="1:6" ht="12.75" customHeight="1">
      <c r="A5" s="22" t="s">
        <v>27</v>
      </c>
      <c r="B5" s="22" t="s">
        <v>14</v>
      </c>
      <c r="C5" s="22" t="s">
        <v>53</v>
      </c>
      <c r="D5" s="22"/>
      <c r="E5" s="22" t="s">
        <v>45</v>
      </c>
    </row>
    <row r="6" spans="1:6" ht="12.75" customHeight="1">
      <c r="A6" s="23" t="s">
        <v>17</v>
      </c>
      <c r="B6" s="23" t="str">
        <f>Labels!B8</f>
        <v>Organization Name</v>
      </c>
      <c r="C6" s="24"/>
      <c r="D6" s="25"/>
      <c r="E6" s="26"/>
    </row>
    <row r="7" spans="1:6" ht="12.75" customHeight="1">
      <c r="A7" s="27"/>
      <c r="B7" s="27"/>
      <c r="C7" s="28"/>
      <c r="D7" s="29"/>
      <c r="E7" s="30"/>
    </row>
    <row r="8" spans="1:6" ht="12.75" customHeight="1">
      <c r="A8" s="23" t="s">
        <v>18</v>
      </c>
      <c r="B8" s="23" t="str">
        <f>Labels!B9</f>
        <v>Project Name</v>
      </c>
      <c r="C8" s="24"/>
      <c r="D8" s="25"/>
      <c r="E8" s="26"/>
    </row>
    <row r="9" spans="1:6" ht="12.75" customHeight="1">
      <c r="A9" s="27"/>
      <c r="B9" s="27"/>
      <c r="C9" s="28"/>
      <c r="D9" s="29"/>
      <c r="E9" s="30"/>
    </row>
    <row r="10" spans="1:6" ht="12.75" customHeight="1">
      <c r="A10" s="23" t="s">
        <v>46</v>
      </c>
      <c r="B10" s="23" t="str">
        <f>Labels!B10</f>
        <v>Ratings (&gt;=0)</v>
      </c>
      <c r="C10" s="24" t="s">
        <v>21</v>
      </c>
      <c r="D10" s="25" t="s">
        <v>47</v>
      </c>
      <c r="E10" s="26" t="s">
        <v>5</v>
      </c>
    </row>
    <row r="11" spans="1:6" ht="12.75" customHeight="1">
      <c r="A11" s="27"/>
      <c r="B11" s="27"/>
      <c r="C11" s="28"/>
      <c r="D11" s="29"/>
      <c r="E11" s="30"/>
    </row>
    <row r="12" spans="1:6" ht="12.75" customHeight="1">
      <c r="A12" s="23" t="s">
        <v>5</v>
      </c>
      <c r="B12" s="23" t="str">
        <f>Labels!B11</f>
        <v>Ratings Norm Wtd</v>
      </c>
      <c r="C12" s="24" t="s">
        <v>23</v>
      </c>
      <c r="D12" s="25" t="s">
        <v>4</v>
      </c>
      <c r="E12" s="26" t="s">
        <v>48</v>
      </c>
    </row>
    <row r="13" spans="1:6" ht="12.75" customHeight="1">
      <c r="A13" s="27"/>
      <c r="B13" s="27"/>
      <c r="C13" s="28"/>
      <c r="D13" s="29"/>
      <c r="E13" s="30"/>
    </row>
    <row r="14" spans="1:6" ht="12.75" customHeight="1">
      <c r="A14" s="23" t="s">
        <v>13</v>
      </c>
      <c r="B14" s="23" t="str">
        <f>Labels!B12</f>
        <v>Scores</v>
      </c>
      <c r="C14" s="24" t="s">
        <v>36</v>
      </c>
      <c r="D14" s="25" t="s">
        <v>4</v>
      </c>
      <c r="E14" s="26" t="s">
        <v>46</v>
      </c>
    </row>
    <row r="15" spans="1:6" ht="12.75" customHeight="1">
      <c r="A15" s="27"/>
      <c r="B15" s="27"/>
      <c r="C15" s="28"/>
      <c r="D15" s="29"/>
      <c r="E15" s="30"/>
    </row>
    <row r="16" spans="1:6" ht="12.75" customHeight="1">
      <c r="A16" s="23" t="s">
        <v>11</v>
      </c>
      <c r="B16" s="23" t="str">
        <f>Labels!B13</f>
        <v>Weights (&gt;=0)</v>
      </c>
      <c r="C16" s="24"/>
      <c r="D16" s="25"/>
      <c r="E16" s="26"/>
    </row>
    <row r="17" spans="1:5" ht="12.75" customHeight="1">
      <c r="A17" s="27"/>
      <c r="B17" s="27"/>
      <c r="C17" s="28"/>
      <c r="D17" s="29"/>
      <c r="E17" s="30"/>
    </row>
    <row r="18" spans="1:5" ht="12.75" customHeight="1">
      <c r="A18" s="23" t="s">
        <v>39</v>
      </c>
      <c r="B18" s="23" t="str">
        <f>Labels!B14</f>
        <v>Normalized Weights</v>
      </c>
      <c r="C18" s="24" t="s">
        <v>2</v>
      </c>
      <c r="D18" s="25" t="s">
        <v>47</v>
      </c>
      <c r="E18" s="26" t="s">
        <v>49</v>
      </c>
    </row>
  </sheetData>
  <mergeCells count="4">
    <mergeCell ref="A1:F1"/>
    <mergeCell ref="A2:F2"/>
    <mergeCell ref="A3:F3"/>
    <mergeCell ref="A4:F4"/>
  </mergeCells>
  <pageMargins left="0.75" right="0.75" top="1" bottom="1" header="0.5" footer="0.5"/>
  <pageSetup paperSize="9"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F10"/>
  <sheetViews>
    <sheetView workbookViewId="0"/>
  </sheetViews>
  <sheetFormatPr defaultRowHeight="12.75" customHeight="1"/>
  <cols>
    <col min="1" max="1" width="16.42578125" customWidth="1"/>
    <col min="2" max="2" width="5" customWidth="1"/>
  </cols>
  <sheetData>
    <row r="1" spans="1:6" ht="12.75" customHeight="1">
      <c r="A1" s="73" t="str">
        <f>"Project: "&amp;Inputs!B9</f>
        <v xml:space="preserve">Project:  </v>
      </c>
      <c r="B1" s="73"/>
      <c r="C1" s="73"/>
      <c r="D1" s="73"/>
      <c r="E1" s="73"/>
      <c r="F1" s="73"/>
    </row>
    <row r="2" spans="1:6" ht="12.75" customHeight="1">
      <c r="A2" s="73" t="str">
        <f>"Organization: "&amp;Inputs!B8</f>
        <v xml:space="preserve">Organization:  </v>
      </c>
      <c r="B2" s="73"/>
      <c r="C2" s="73"/>
      <c r="D2" s="73"/>
      <c r="E2" s="73"/>
      <c r="F2" s="73"/>
    </row>
    <row r="3" spans="1:6" ht="12.75" customHeight="1">
      <c r="A3" s="73" t="str">
        <f>"(Other Computations)"</f>
        <v>(Other Computations)</v>
      </c>
      <c r="B3" s="73"/>
      <c r="C3" s="73"/>
      <c r="D3" s="73"/>
      <c r="E3" s="73"/>
      <c r="F3" s="73"/>
    </row>
    <row r="4" spans="1:6" ht="12.75" customHeight="1">
      <c r="A4" s="73" t="str">
        <f>" "</f>
        <v xml:space="preserve"> </v>
      </c>
      <c r="B4" s="73"/>
      <c r="C4" s="73"/>
      <c r="D4" s="73"/>
      <c r="E4" s="73"/>
      <c r="F4" s="73"/>
    </row>
    <row r="5" spans="1:6" ht="12.75" customHeight="1">
      <c r="A5" s="1" t="str">
        <f>Labels!B14</f>
        <v>Normalized Weights</v>
      </c>
    </row>
    <row r="6" spans="1:6" ht="12.75" customHeight="1">
      <c r="A6" s="31" t="str">
        <f>Labels!D22</f>
        <v>Criteria</v>
      </c>
      <c r="B6" s="32"/>
    </row>
    <row r="7" spans="1:6" ht="12.75" customHeight="1">
      <c r="A7" s="2" t="str">
        <f>Labels!B22</f>
        <v>Initial Cost</v>
      </c>
      <c r="B7" s="33">
        <f>Calculations!B6</f>
        <v>0.25</v>
      </c>
    </row>
    <row r="8" spans="1:6" ht="12.75" customHeight="1">
      <c r="A8" s="34" t="str">
        <f>Labels!B23</f>
        <v>Ongoing Expense</v>
      </c>
      <c r="B8" s="21">
        <f>Calculations!B7</f>
        <v>0.25</v>
      </c>
    </row>
    <row r="9" spans="1:6" ht="12.75" customHeight="1">
      <c r="A9" s="34" t="str">
        <f>Labels!B24</f>
        <v>Functionality</v>
      </c>
      <c r="B9" s="21">
        <f>Calculations!B8</f>
        <v>0.25</v>
      </c>
    </row>
    <row r="10" spans="1:6" ht="12.75" customHeight="1">
      <c r="A10" s="4" t="str">
        <f>Labels!B25</f>
        <v>Ease of Use</v>
      </c>
      <c r="B10" s="35">
        <f>Calculations!B9</f>
        <v>0.25</v>
      </c>
    </row>
  </sheetData>
  <mergeCells count="4">
    <mergeCell ref="A1:F1"/>
    <mergeCell ref="A2:F2"/>
    <mergeCell ref="A3:F3"/>
    <mergeCell ref="A4:F4"/>
  </mergeCells>
  <pageMargins left="0.75" right="0.75" top="1" bottom="1" header="0.5" footer="0.5"/>
  <pageSetup paperSize="9" orientation="landscape"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sheetPr>
    <outlinePr summaryBelow="0" summaryRight="0"/>
  </sheetPr>
  <dimension ref="A1:F25"/>
  <sheetViews>
    <sheetView workbookViewId="0">
      <selection sqref="A1:F1"/>
    </sheetView>
  </sheetViews>
  <sheetFormatPr defaultRowHeight="12.75" customHeight="1"/>
  <cols>
    <col min="1" max="1" width="17.140625" customWidth="1"/>
    <col min="2" max="2" width="16.42578125" customWidth="1"/>
    <col min="3" max="3" width="8.28515625" customWidth="1"/>
    <col min="4" max="4" width="11" customWidth="1"/>
    <col min="5" max="5" width="60.7109375" style="45" customWidth="1"/>
  </cols>
  <sheetData>
    <row r="1" spans="1:6" ht="12.75" customHeight="1">
      <c r="A1" s="73" t="str">
        <f>"Project: "&amp;Inputs!B9</f>
        <v xml:space="preserve">Project:  </v>
      </c>
      <c r="B1" s="73"/>
      <c r="C1" s="73"/>
      <c r="D1" s="73"/>
      <c r="E1" s="74"/>
      <c r="F1" s="73"/>
    </row>
    <row r="2" spans="1:6" ht="12.75" customHeight="1">
      <c r="A2" s="73" t="str">
        <f>"Organization: "&amp;Inputs!B8</f>
        <v xml:space="preserve">Organization:  </v>
      </c>
      <c r="B2" s="73"/>
      <c r="C2" s="73"/>
      <c r="D2" s="73"/>
      <c r="E2" s="74"/>
      <c r="F2" s="73"/>
    </row>
    <row r="3" spans="1:6" ht="12.75" customHeight="1">
      <c r="A3" s="73" t="str">
        <f>"Labels"</f>
        <v>Labels</v>
      </c>
      <c r="B3" s="73"/>
      <c r="C3" s="73"/>
      <c r="D3" s="73"/>
      <c r="E3" s="74"/>
      <c r="F3" s="73"/>
    </row>
    <row r="4" spans="1:6" ht="12.75" customHeight="1">
      <c r="A4" s="73" t="str">
        <f>" "</f>
        <v xml:space="preserve"> </v>
      </c>
      <c r="B4" s="73"/>
      <c r="C4" s="73"/>
      <c r="D4" s="73"/>
      <c r="E4" s="74"/>
      <c r="F4" s="73"/>
    </row>
    <row r="5" spans="1:6" ht="12.75" customHeight="1">
      <c r="A5" s="36" t="s">
        <v>42</v>
      </c>
      <c r="B5" s="37">
        <v>39448</v>
      </c>
    </row>
    <row r="7" spans="1:6" ht="12.75" customHeight="1">
      <c r="A7" s="38" t="s">
        <v>27</v>
      </c>
      <c r="B7" s="38" t="s">
        <v>35</v>
      </c>
      <c r="C7" s="38"/>
      <c r="D7" s="38"/>
      <c r="E7" s="43" t="s">
        <v>25</v>
      </c>
    </row>
    <row r="8" spans="1:6" ht="12.75" customHeight="1">
      <c r="A8" s="36" t="s">
        <v>17</v>
      </c>
      <c r="B8" s="39" t="s">
        <v>44</v>
      </c>
      <c r="C8" s="40"/>
      <c r="D8" s="40"/>
      <c r="E8" s="44" t="s">
        <v>6</v>
      </c>
    </row>
    <row r="9" spans="1:6" ht="22.5" customHeight="1">
      <c r="A9" s="36" t="s">
        <v>18</v>
      </c>
      <c r="B9" s="39" t="s">
        <v>24</v>
      </c>
      <c r="C9" s="40"/>
      <c r="D9" s="40"/>
      <c r="E9" s="44" t="s">
        <v>40</v>
      </c>
    </row>
    <row r="10" spans="1:6" ht="22.5" customHeight="1">
      <c r="A10" s="36" t="s">
        <v>46</v>
      </c>
      <c r="B10" s="39" t="s">
        <v>32</v>
      </c>
      <c r="C10" s="40"/>
      <c r="D10" s="40"/>
      <c r="E10" s="44" t="s">
        <v>15</v>
      </c>
    </row>
    <row r="11" spans="1:6" ht="22.5" customHeight="1">
      <c r="A11" s="36" t="s">
        <v>5</v>
      </c>
      <c r="B11" s="39" t="s">
        <v>28</v>
      </c>
      <c r="C11" s="40"/>
      <c r="D11" s="40"/>
      <c r="E11" s="44" t="s">
        <v>34</v>
      </c>
    </row>
    <row r="12" spans="1:6" ht="22.5" customHeight="1">
      <c r="A12" s="36" t="s">
        <v>13</v>
      </c>
      <c r="B12" s="39" t="s">
        <v>13</v>
      </c>
      <c r="C12" s="40"/>
      <c r="D12" s="40"/>
      <c r="E12" s="44" t="s">
        <v>33</v>
      </c>
    </row>
    <row r="13" spans="1:6" ht="22.5" customHeight="1">
      <c r="A13" s="36" t="s">
        <v>11</v>
      </c>
      <c r="B13" s="39" t="s">
        <v>1</v>
      </c>
      <c r="C13" s="40"/>
      <c r="D13" s="40"/>
      <c r="E13" s="44" t="s">
        <v>9</v>
      </c>
    </row>
    <row r="14" spans="1:6" ht="22.5" customHeight="1">
      <c r="A14" s="36" t="s">
        <v>39</v>
      </c>
      <c r="B14" s="39" t="s">
        <v>10</v>
      </c>
      <c r="C14" s="40"/>
      <c r="D14" s="40"/>
      <c r="E14" s="44" t="s">
        <v>3</v>
      </c>
    </row>
    <row r="16" spans="1:6" ht="12.75" customHeight="1">
      <c r="A16" s="38" t="s">
        <v>52</v>
      </c>
      <c r="B16" s="38" t="s">
        <v>16</v>
      </c>
      <c r="C16" s="38" t="s">
        <v>31</v>
      </c>
      <c r="D16" s="38" t="s">
        <v>26</v>
      </c>
      <c r="E16" s="43" t="s">
        <v>25</v>
      </c>
    </row>
    <row r="17" spans="1:5" ht="12.75" customHeight="1">
      <c r="A17" s="36" t="s">
        <v>36</v>
      </c>
      <c r="B17" s="41" t="s">
        <v>36</v>
      </c>
      <c r="C17" s="41" t="s">
        <v>54</v>
      </c>
      <c r="D17" s="41" t="s">
        <v>36</v>
      </c>
      <c r="E17" s="44" t="s">
        <v>51</v>
      </c>
    </row>
    <row r="18" spans="1:5" ht="12.75" customHeight="1">
      <c r="A18" s="36" t="s">
        <v>30</v>
      </c>
      <c r="B18" s="42" t="s">
        <v>50</v>
      </c>
      <c r="D18" s="42" t="s">
        <v>36</v>
      </c>
    </row>
    <row r="19" spans="1:5" ht="12.75" customHeight="1">
      <c r="A19" s="36" t="s">
        <v>7</v>
      </c>
      <c r="B19" s="42" t="s">
        <v>0</v>
      </c>
    </row>
    <row r="21" spans="1:5" ht="12.75" customHeight="1">
      <c r="A21" s="36" t="s">
        <v>2</v>
      </c>
      <c r="B21" s="41" t="s">
        <v>2</v>
      </c>
      <c r="C21" s="41" t="s">
        <v>54</v>
      </c>
      <c r="D21" s="41" t="s">
        <v>2</v>
      </c>
      <c r="E21" s="44" t="s">
        <v>12</v>
      </c>
    </row>
    <row r="22" spans="1:5" ht="12.75" customHeight="1">
      <c r="A22" s="36" t="s">
        <v>8</v>
      </c>
      <c r="B22" s="42" t="s">
        <v>29</v>
      </c>
      <c r="D22" s="42" t="s">
        <v>2</v>
      </c>
    </row>
    <row r="23" spans="1:5" ht="12.75" customHeight="1">
      <c r="A23" s="36" t="s">
        <v>43</v>
      </c>
      <c r="B23" s="42" t="s">
        <v>38</v>
      </c>
    </row>
    <row r="24" spans="1:5" ht="12.75" customHeight="1">
      <c r="A24" s="36" t="s">
        <v>41</v>
      </c>
      <c r="B24" s="42" t="s">
        <v>37</v>
      </c>
    </row>
    <row r="25" spans="1:5" ht="12.75" customHeight="1">
      <c r="A25" s="36" t="s">
        <v>20</v>
      </c>
      <c r="B25" s="42" t="s">
        <v>19</v>
      </c>
    </row>
  </sheetData>
  <mergeCells count="4">
    <mergeCell ref="A1:F1"/>
    <mergeCell ref="A2:F2"/>
    <mergeCell ref="A3:F3"/>
    <mergeCell ref="A4:F4"/>
  </mergeCells>
  <pageMargins left="0.75" right="0.75" top="1" bottom="1" header="0.5" footer="0.5"/>
  <pageSetup paperSize="9"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4" ma:contentTypeDescription="Create a new document." ma:contentTypeScope="" ma:versionID="e4b7918f6d70a6bbd3ae09fdaae93119"/>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file>

<file path=customXml/itemProps1.xml><?xml version="1.0" encoding="utf-8"?>
<ds:datastoreItem xmlns:ds="http://schemas.openxmlformats.org/officeDocument/2006/customXml" ds:itemID="{00B96ECC-1B60-476D-B5A3-5E5F189571F8}">
  <ds:schemaRefs>
    <ds:schemaRef ds:uri="http://schemas.microsoft.com/office/2006/metadata/contentType"/>
    <ds:schemaRef ds:uri="http://schemas.microsoft.com/office/2006/metadata/properties/metaAttributes"/>
  </ds:schemaRefs>
</ds:datastoreItem>
</file>

<file path=customXml/itemProps2.xml><?xml version="1.0" encoding="utf-8"?>
<ds:datastoreItem xmlns:ds="http://schemas.openxmlformats.org/officeDocument/2006/customXml" ds:itemID="{8B185783-4703-44A5-83BF-D6F211B28D79}">
  <ds:schemaRefs>
    <ds:schemaRef ds:uri="http://schemas.microsoft.com/sharepoint/v3/contenttype/forms"/>
  </ds:schemaRefs>
</ds:datastoreItem>
</file>

<file path=customXml/itemProps3.xml><?xml version="1.0" encoding="utf-8"?>
<ds:datastoreItem xmlns:ds="http://schemas.openxmlformats.org/officeDocument/2006/customXml" ds:itemID="{28B0AAC1-C3FB-462F-B3B6-CA46DD5CB9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vt:lpstr>
      <vt:lpstr>Inputs</vt:lpstr>
      <vt:lpstr>Results</vt:lpstr>
      <vt:lpstr>Calculations</vt:lpstr>
      <vt:lpstr>Formulas</vt:lpstr>
      <vt:lpstr>(Other Computations)</vt:lpstr>
      <vt:lpstr>Labels</vt:lpstr>
      <vt:lpstr>Model_Start_Date</vt:lpstr>
      <vt:lpstr>Intro!Print_Titles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Dnaumov</dc:creator>
  <cp:lastModifiedBy>Dnaumov</cp:lastModifiedBy>
  <dcterms:created xsi:type="dcterms:W3CDTF">2010-06-11T21:43:41Z</dcterms:created>
  <dcterms:modified xsi:type="dcterms:W3CDTF">2010-07-09T19:56:23Z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TC103363689990</vt:lpwstr>
  </property>
</Properties>
</file>